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https://mdbf.sharepoint.com/sites/Finance/Shared Documents/General/Fees/Fees form/"/>
    </mc:Choice>
  </mc:AlternateContent>
  <xr:revisionPtr revIDLastSave="0" documentId="11_76DD6D0825114C0841C8869F460F707B66A2BE95" xr6:coauthVersionLast="47" xr6:coauthVersionMax="47" xr10:uidLastSave="{00000000-0000-0000-0000-000000000000}"/>
  <bookViews>
    <workbookView xWindow="-110" yWindow="-110" windowWidth="19420" windowHeight="12420" xr2:uid="{00000000-000D-0000-FFFF-FFFF00000000}"/>
  </bookViews>
  <sheets>
    <sheet name="Fee Form" sheetId="1" r:id="rId1"/>
    <sheet name="Journal" sheetId="3" state="hidden" r:id="rId2"/>
    <sheet name="Sheet2" sheetId="2" state="hidden" r:id="rId3"/>
  </sheets>
  <externalReferences>
    <externalReference r:id="rId4"/>
  </externalReferences>
  <definedNames>
    <definedName name="CODES" localSheetId="1">Journal!$C$131:$G$137</definedName>
    <definedName name="PARISHCODE">[1]DATA!$D$6:$E$263</definedName>
    <definedName name="_xlnm.Print_Area" localSheetId="0">'Fee Form'!$A$1:$K$90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0" i="1" l="1"/>
  <c r="J26" i="1"/>
  <c r="E19" i="1" s="1"/>
  <c r="K69" i="1" l="1"/>
  <c r="K68" i="1"/>
  <c r="K67" i="1"/>
  <c r="K66" i="1"/>
  <c r="K63" i="1"/>
  <c r="K62" i="1"/>
  <c r="K61" i="1"/>
  <c r="K60" i="1"/>
  <c r="K59" i="1"/>
  <c r="K58" i="1"/>
  <c r="K57" i="1"/>
  <c r="K56" i="1"/>
  <c r="K54" i="1"/>
  <c r="K53" i="1"/>
  <c r="K52" i="1"/>
  <c r="K51" i="1"/>
  <c r="K49" i="1"/>
  <c r="K48" i="1"/>
  <c r="K47" i="1"/>
  <c r="K44" i="1"/>
  <c r="J71" i="1" l="1"/>
  <c r="E18" i="3" l="1"/>
  <c r="E11" i="3"/>
  <c r="E19" i="3"/>
  <c r="E21" i="3"/>
  <c r="D36" i="1" l="1"/>
  <c r="L5" i="3" l="1"/>
  <c r="L13" i="3"/>
  <c r="L21" i="3"/>
  <c r="L10" i="3"/>
  <c r="L6" i="3"/>
  <c r="L14" i="3"/>
  <c r="L22" i="3"/>
  <c r="L18" i="3"/>
  <c r="L7" i="3"/>
  <c r="L15" i="3"/>
  <c r="L4" i="3"/>
  <c r="L17" i="3"/>
  <c r="L8" i="3"/>
  <c r="L16" i="3"/>
  <c r="L9" i="3"/>
  <c r="L11" i="3"/>
  <c r="L19" i="3"/>
  <c r="L12" i="3"/>
  <c r="L20" i="3"/>
  <c r="E22" i="3" l="1"/>
  <c r="E20" i="3"/>
  <c r="E17" i="3"/>
  <c r="E16" i="3"/>
  <c r="E14" i="3"/>
  <c r="E13" i="3"/>
  <c r="E12" i="3"/>
  <c r="E9" i="3"/>
  <c r="E10" i="3"/>
  <c r="E5" i="3"/>
  <c r="E4" i="3"/>
  <c r="E15" i="3" l="1"/>
  <c r="E8" i="3"/>
  <c r="E7" i="3"/>
  <c r="E6" i="3"/>
  <c r="M6" i="3" l="1"/>
  <c r="M14" i="3"/>
  <c r="M22" i="3"/>
  <c r="G8" i="3"/>
  <c r="G16" i="3"/>
  <c r="G9" i="3"/>
  <c r="M9" i="3"/>
  <c r="G11" i="3"/>
  <c r="M20" i="3"/>
  <c r="G22" i="3"/>
  <c r="M13" i="3"/>
  <c r="G7" i="3"/>
  <c r="M7" i="3"/>
  <c r="M15" i="3"/>
  <c r="M4" i="3"/>
  <c r="G17" i="3"/>
  <c r="G19" i="3"/>
  <c r="G6" i="3"/>
  <c r="M5" i="3"/>
  <c r="G4" i="3"/>
  <c r="M8" i="3"/>
  <c r="M16" i="3"/>
  <c r="G10" i="3"/>
  <c r="G18" i="3"/>
  <c r="M17" i="3"/>
  <c r="G15" i="3"/>
  <c r="M10" i="3"/>
  <c r="M18" i="3"/>
  <c r="G12" i="3"/>
  <c r="G20" i="3"/>
  <c r="M11" i="3"/>
  <c r="M19" i="3"/>
  <c r="G5" i="3"/>
  <c r="G13" i="3"/>
  <c r="G21" i="3"/>
  <c r="M12" i="3"/>
  <c r="G14" i="3"/>
  <c r="M21" i="3"/>
</calcChain>
</file>

<file path=xl/sharedStrings.xml><?xml version="1.0" encoding="utf-8"?>
<sst xmlns="http://schemas.openxmlformats.org/spreadsheetml/2006/main" count="779" uniqueCount="665">
  <si>
    <t>DIOCESE OF MANCHESTER – RETURN OF FEES</t>
  </si>
  <si>
    <t>Manchester Diocesan Board of Finance</t>
  </si>
  <si>
    <t xml:space="preserve">Incumbents/PiC’s Name:  </t>
  </si>
  <si>
    <t>Month:</t>
  </si>
  <si>
    <t>Number of fees</t>
  </si>
  <si>
    <t>Amount to DBF</t>
  </si>
  <si>
    <t>BAPTISMS</t>
  </si>
  <si>
    <t>Certificate issued at time of Baptism</t>
  </si>
  <si>
    <t>Short certificate of baptism</t>
  </si>
  <si>
    <t>MARRIAGES</t>
  </si>
  <si>
    <t>Publication of banns of marriage</t>
  </si>
  <si>
    <t>Certificate of banns issued at the time of publication</t>
  </si>
  <si>
    <t>Marriage Service</t>
  </si>
  <si>
    <t>FUNERALS</t>
  </si>
  <si>
    <t>SERVICE IN CHURCH</t>
  </si>
  <si>
    <t>Funeral Service in Church, whether taking place before or after burial or cremation</t>
  </si>
  <si>
    <t>Burial or other lawful disposal of cremated remains in churchyard immediately preceding or following on from service in church</t>
  </si>
  <si>
    <t>Burial of a body, or burial or other lawful disposal of cremated remains, in cemetery immediately preceding or following on from service in church</t>
  </si>
  <si>
    <t>Cremation immediately preceding or following on from service in church</t>
  </si>
  <si>
    <t>Burial of body in church yard on separate occasion</t>
  </si>
  <si>
    <t>Burial of cremated remains in churchyard or other lawful disposal of cremated remains on a separate occasion</t>
  </si>
  <si>
    <t>Burial of body, or burial or other lawful disposal of cremated remains, in cemetery on separate occasion</t>
  </si>
  <si>
    <t>NO SERVICE IN CHURCH</t>
  </si>
  <si>
    <t>MONUMENTS IN CHURCHYARD (please specify below)</t>
  </si>
  <si>
    <t>Small wooden cross</t>
  </si>
  <si>
    <t>Any other monument</t>
  </si>
  <si>
    <t>Additional inscription on existing monument</t>
  </si>
  <si>
    <t xml:space="preserve">TOTAL FEES SUBMITTED TO THE DBF </t>
  </si>
  <si>
    <t>Date</t>
  </si>
  <si>
    <t>Service conducted</t>
  </si>
  <si>
    <t>Full name of clergy person who conducted the service</t>
  </si>
  <si>
    <t>Burial of body in churchyard immediately preceding/following from a service in church</t>
  </si>
  <si>
    <t>Name</t>
  </si>
  <si>
    <t>Diocesan Reference</t>
  </si>
  <si>
    <t>Ainsworth, Christ Church</t>
  </si>
  <si>
    <t>B14204</t>
  </si>
  <si>
    <t>Ashton-under-Lyne, Christ Church</t>
  </si>
  <si>
    <t>R17212</t>
  </si>
  <si>
    <t>Ashton-under-Lyne, The Good Shepherd</t>
  </si>
  <si>
    <t>R17215</t>
  </si>
  <si>
    <t>Ashworth, St James</t>
  </si>
  <si>
    <t>R20222</t>
  </si>
  <si>
    <t>Astley Bridge, St Paul</t>
  </si>
  <si>
    <t>B16226</t>
  </si>
  <si>
    <t>Astley, St Stephen</t>
  </si>
  <si>
    <t>S13224</t>
  </si>
  <si>
    <t>Atherton and Hindsford</t>
  </si>
  <si>
    <t>S13229</t>
  </si>
  <si>
    <t>Audenshaw, St Hilda</t>
  </si>
  <si>
    <t>R17230</t>
  </si>
  <si>
    <t>Audenshaw, St Stephen</t>
  </si>
  <si>
    <t>R17232</t>
  </si>
  <si>
    <t>Bacup, Christ Church with St John</t>
  </si>
  <si>
    <t>B15234</t>
  </si>
  <si>
    <t>Baguley, St John the Divine (Brooklands)</t>
  </si>
  <si>
    <t>M08302</t>
  </si>
  <si>
    <t>Balderstone, St Mary</t>
  </si>
  <si>
    <t>R20240</t>
  </si>
  <si>
    <t>Bamford, St Michael</t>
  </si>
  <si>
    <t>R20242</t>
  </si>
  <si>
    <t>Bardsley, Holy Trinity</t>
  </si>
  <si>
    <t>R19244</t>
  </si>
  <si>
    <t>S02245</t>
  </si>
  <si>
    <t>Bedford, St Thomas and All Saints</t>
  </si>
  <si>
    <t>S13246</t>
  </si>
  <si>
    <t>Belfield, St Ann</t>
  </si>
  <si>
    <t>R20248</t>
  </si>
  <si>
    <t>Belmont, St Peter</t>
  </si>
  <si>
    <t>B16250</t>
  </si>
  <si>
    <t>Benchill, St Luke</t>
  </si>
  <si>
    <t>M08252</t>
  </si>
  <si>
    <t>Birch with Fallowfield</t>
  </si>
  <si>
    <t>M04258</t>
  </si>
  <si>
    <t>M01256</t>
  </si>
  <si>
    <t>Bircle, St John the Baptist</t>
  </si>
  <si>
    <t>B10260</t>
  </si>
  <si>
    <t>Blackley, Most Holy Trinity</t>
  </si>
  <si>
    <t>M05262</t>
  </si>
  <si>
    <t>Blackley, St Andrew</t>
  </si>
  <si>
    <t>M05264</t>
  </si>
  <si>
    <t>Blackley, St Paul</t>
  </si>
  <si>
    <t>M05266</t>
  </si>
  <si>
    <t>Blackley, St Peter</t>
  </si>
  <si>
    <t>M05268</t>
  </si>
  <si>
    <t>Blackrod, St Katharine</t>
  </si>
  <si>
    <t>B11270</t>
  </si>
  <si>
    <t>Bolton le Moors, St Bede</t>
  </si>
  <si>
    <t>B11278</t>
  </si>
  <si>
    <t>Bolton le Moors, St Peter</t>
  </si>
  <si>
    <t>B09290</t>
  </si>
  <si>
    <t>Bolton le Moors, St Philip</t>
  </si>
  <si>
    <t>B09292</t>
  </si>
  <si>
    <t>Bolton, St James (Breightmet)</t>
  </si>
  <si>
    <t>B16282</t>
  </si>
  <si>
    <t>Bradshaw, St Maxentius</t>
  </si>
  <si>
    <t>B16300</t>
  </si>
  <si>
    <t>Brunswick, Christ Church</t>
  </si>
  <si>
    <t>M04312</t>
  </si>
  <si>
    <t>Burnage, St Margaret</t>
  </si>
  <si>
    <t>M03314</t>
  </si>
  <si>
    <t>Burnage, St Nicholas</t>
  </si>
  <si>
    <t>M08316</t>
  </si>
  <si>
    <t>Bury, Roch Valley</t>
  </si>
  <si>
    <t>B10317</t>
  </si>
  <si>
    <t>Bury, St John with St Mark</t>
  </si>
  <si>
    <t>B10320</t>
  </si>
  <si>
    <t>Bury, St Mary the Virgin</t>
  </si>
  <si>
    <t>B10324</t>
  </si>
  <si>
    <t>Bury, St Paul</t>
  </si>
  <si>
    <t>B10326</t>
  </si>
  <si>
    <t>Cadishead, St Mary the Virgin</t>
  </si>
  <si>
    <t>S02332</t>
  </si>
  <si>
    <t>Calderbrook, St James</t>
  </si>
  <si>
    <t>R20334</t>
  </si>
  <si>
    <t>Castleton, St Martin</t>
  </si>
  <si>
    <t>R18336</t>
  </si>
  <si>
    <t>Chadderton, Christ Church</t>
  </si>
  <si>
    <t>R19338</t>
  </si>
  <si>
    <t>Chadderton, Emmanuel</t>
  </si>
  <si>
    <t>R19340</t>
  </si>
  <si>
    <t>Chadderton, St Mark</t>
  </si>
  <si>
    <t>R19344</t>
  </si>
  <si>
    <t>Chadderton, St Matthew and St Luke</t>
  </si>
  <si>
    <t>R19346</t>
  </si>
  <si>
    <t>Cheetham, St John the Evangelist</t>
  </si>
  <si>
    <t>M05350</t>
  </si>
  <si>
    <t>Chorlton-cum-Hardy, St Clement</t>
  </si>
  <si>
    <t>M04358</t>
  </si>
  <si>
    <t>Chorlton-cum-Hardy, St Werburgh</t>
  </si>
  <si>
    <t>M04360</t>
  </si>
  <si>
    <t>Clarksfield, St Barnabas</t>
  </si>
  <si>
    <t>R21686</t>
  </si>
  <si>
    <t>Clayton, St Cross with St Paul</t>
  </si>
  <si>
    <t>M01366</t>
  </si>
  <si>
    <t>Clifton</t>
  </si>
  <si>
    <t>S02368</t>
  </si>
  <si>
    <t>Coldhurst,  Holy Trinity</t>
  </si>
  <si>
    <t>R19970</t>
  </si>
  <si>
    <t>Collyhurst, The Saviour</t>
  </si>
  <si>
    <t>M05378</t>
  </si>
  <si>
    <t>Constable Lee, St Paul</t>
  </si>
  <si>
    <t>B15380</t>
  </si>
  <si>
    <t>Crumpsall, St Matthew with St Mary</t>
  </si>
  <si>
    <t>M05386</t>
  </si>
  <si>
    <t>Daisy Hill, St James</t>
  </si>
  <si>
    <t>B11390</t>
  </si>
  <si>
    <t>Davyhulme, Christ Church</t>
  </si>
  <si>
    <t>M07394</t>
  </si>
  <si>
    <t>Davyhulme, St Mary the Virgin</t>
  </si>
  <si>
    <t>M07396</t>
  </si>
  <si>
    <t>Deane, St Mary the Virgin</t>
  </si>
  <si>
    <t>B11398</t>
  </si>
  <si>
    <t>Dearnley, St Andrew</t>
  </si>
  <si>
    <t>R20400</t>
  </si>
  <si>
    <t>Deeplish, St Luke</t>
  </si>
  <si>
    <t>R20772</t>
  </si>
  <si>
    <t>Denshaw, Christ Church</t>
  </si>
  <si>
    <t>R21404</t>
  </si>
  <si>
    <t>Denton, Christ Church</t>
  </si>
  <si>
    <t>R17406</t>
  </si>
  <si>
    <t>Denton, St Lawrence</t>
  </si>
  <si>
    <t>R17408</t>
  </si>
  <si>
    <t>Didsbury, St James and Emmanuel</t>
  </si>
  <si>
    <t>M08412</t>
  </si>
  <si>
    <t>Dobcross, Holy Trinity</t>
  </si>
  <si>
    <t>R21418</t>
  </si>
  <si>
    <t>Droylsden, St Andrew</t>
  </si>
  <si>
    <t>R17420</t>
  </si>
  <si>
    <t>Droylsden, St Martin</t>
  </si>
  <si>
    <t>R17421</t>
  </si>
  <si>
    <t>Droylsden, St Mary</t>
  </si>
  <si>
    <t>R17422</t>
  </si>
  <si>
    <t>East Crompton, St James</t>
  </si>
  <si>
    <t>R21424</t>
  </si>
  <si>
    <t>Eastlands</t>
  </si>
  <si>
    <t>M01627</t>
  </si>
  <si>
    <t>Eccles, St Andrew</t>
  </si>
  <si>
    <t>S02426</t>
  </si>
  <si>
    <t>Eccles, St Mary</t>
  </si>
  <si>
    <t>S02428</t>
  </si>
  <si>
    <t>Edenfield</t>
  </si>
  <si>
    <t>B10430</t>
  </si>
  <si>
    <t>Edgeside, St Anne</t>
  </si>
  <si>
    <t>B15432</t>
  </si>
  <si>
    <t>Elton, St Stephen</t>
  </si>
  <si>
    <t>B10436</t>
  </si>
  <si>
    <t>Facit, St John the Evangelist</t>
  </si>
  <si>
    <t>B15438</t>
  </si>
  <si>
    <t>Failsworth, St John</t>
  </si>
  <si>
    <t>R19442</t>
  </si>
  <si>
    <t>Failsworth, The Holy Family</t>
  </si>
  <si>
    <t>R19444</t>
  </si>
  <si>
    <t>Farnworth and Kearsley</t>
  </si>
  <si>
    <t>B09425</t>
  </si>
  <si>
    <t>Firswood and Gorse Hill</t>
  </si>
  <si>
    <t>M07132</t>
  </si>
  <si>
    <t>Flixton, St John</t>
  </si>
  <si>
    <t>M07456</t>
  </si>
  <si>
    <t>Flixton, St Michael</t>
  </si>
  <si>
    <t>M07458</t>
  </si>
  <si>
    <t>Friarmere, St Thomas</t>
  </si>
  <si>
    <t>R21460</t>
  </si>
  <si>
    <t>Friezland, Christ Church</t>
  </si>
  <si>
    <t>R21462</t>
  </si>
  <si>
    <t>B15466</t>
  </si>
  <si>
    <t>Gorton with Abbey Hey</t>
  </si>
  <si>
    <t>M01470</t>
  </si>
  <si>
    <t>Gorton, Emmanuel</t>
  </si>
  <si>
    <t>M01472</t>
  </si>
  <si>
    <t>Gorton, St Philip</t>
  </si>
  <si>
    <t>M01474</t>
  </si>
  <si>
    <t>Greenfield, St Mary</t>
  </si>
  <si>
    <t>R21478</t>
  </si>
  <si>
    <t>Halliwell, St Margaret</t>
  </si>
  <si>
    <t>B09484</t>
  </si>
  <si>
    <t>Halliwell, St Peter</t>
  </si>
  <si>
    <t>B09488</t>
  </si>
  <si>
    <t>Hamer, All Saints</t>
  </si>
  <si>
    <t>R20492</t>
  </si>
  <si>
    <t>Harpurhey, Christ Church</t>
  </si>
  <si>
    <t>M05494</t>
  </si>
  <si>
    <t>Harwood, Christ's Church</t>
  </si>
  <si>
    <t>B16498</t>
  </si>
  <si>
    <t>Haughton Green, St Mary the Virgin</t>
  </si>
  <si>
    <t>R17502</t>
  </si>
  <si>
    <t>Haughton, St Anne</t>
  </si>
  <si>
    <t>R17500</t>
  </si>
  <si>
    <t>Healey, Christ Church</t>
  </si>
  <si>
    <t>R20506</t>
  </si>
  <si>
    <t>Heaton Chapel, St Thomas</t>
  </si>
  <si>
    <t>M03520</t>
  </si>
  <si>
    <t>Heaton Mersey, St John the Baptist</t>
  </si>
  <si>
    <t>M03512</t>
  </si>
  <si>
    <t>Heaton Moor, St Paul</t>
  </si>
  <si>
    <t>M03514</t>
  </si>
  <si>
    <t>Heaton Norris, Christ with All Saints</t>
  </si>
  <si>
    <t>M03518</t>
  </si>
  <si>
    <t>Heaton, Christ Church</t>
  </si>
  <si>
    <t>B09510</t>
  </si>
  <si>
    <t>Heaton, Reddish, St Mary</t>
  </si>
  <si>
    <t>M03521</t>
  </si>
  <si>
    <t>Hey, St John the Baptist</t>
  </si>
  <si>
    <t>R21522</t>
  </si>
  <si>
    <t>Heyside, St Mark</t>
  </si>
  <si>
    <t>R19524</t>
  </si>
  <si>
    <t>Heywood, St James</t>
  </si>
  <si>
    <t>R18528</t>
  </si>
  <si>
    <t>Heywood, St Luke</t>
  </si>
  <si>
    <t>R18534</t>
  </si>
  <si>
    <t>R18530</t>
  </si>
  <si>
    <t>High Crompton, St Mary</t>
  </si>
  <si>
    <t>R21532</t>
  </si>
  <si>
    <t>Higher Broughton, St James</t>
  </si>
  <si>
    <t>S06528</t>
  </si>
  <si>
    <t>Higher Openshaw, St Clement</t>
  </si>
  <si>
    <t>M01530</t>
  </si>
  <si>
    <t>Hillock and Unsworth</t>
  </si>
  <si>
    <t>B14850</t>
  </si>
  <si>
    <t>Holcombe and Hawkshaw</t>
  </si>
  <si>
    <t>B10536</t>
  </si>
  <si>
    <t>R19538</t>
  </si>
  <si>
    <t>Hope, St James</t>
  </si>
  <si>
    <t>S06540</t>
  </si>
  <si>
    <t>Hopwood, St John</t>
  </si>
  <si>
    <t>R18533</t>
  </si>
  <si>
    <t>Horwich, Holy Trinity</t>
  </si>
  <si>
    <t>B11544</t>
  </si>
  <si>
    <t>Horwich, St Catherine</t>
  </si>
  <si>
    <t>B11546</t>
  </si>
  <si>
    <t>Horwich, St Elizabeth</t>
  </si>
  <si>
    <t>B11545</t>
  </si>
  <si>
    <t>Howe Bridge, St Michael and All Angels</t>
  </si>
  <si>
    <t>S13548</t>
  </si>
  <si>
    <t>Hulme, The Ascension</t>
  </si>
  <si>
    <t>M04554</t>
  </si>
  <si>
    <t>Hurst, St John the Evangelist</t>
  </si>
  <si>
    <t>R17556</t>
  </si>
  <si>
    <t>Irlam, St John the Baptist</t>
  </si>
  <si>
    <t>S02558</t>
  </si>
  <si>
    <t>Kearsley Moor, St Stephen</t>
  </si>
  <si>
    <t>B09560</t>
  </si>
  <si>
    <t>Kersal Moor, St Paul</t>
  </si>
  <si>
    <t>S06564</t>
  </si>
  <si>
    <t>Kirkholt, St Thomas</t>
  </si>
  <si>
    <t>R20566</t>
  </si>
  <si>
    <t>Kirklees Valley</t>
  </si>
  <si>
    <t>B10434</t>
  </si>
  <si>
    <t>Ladybarn, St Chad</t>
  </si>
  <si>
    <t>M08570</t>
  </si>
  <si>
    <t>Langley</t>
  </si>
  <si>
    <t>R18572</t>
  </si>
  <si>
    <t>Lawton Moor, St Michael and All Angels</t>
  </si>
  <si>
    <t>M08574</t>
  </si>
  <si>
    <t>Leesfield, St Thomas</t>
  </si>
  <si>
    <t>R21576</t>
  </si>
  <si>
    <t>Leigh, St Mary the Virgin</t>
  </si>
  <si>
    <t>S13580</t>
  </si>
  <si>
    <t>Levenshulme, St Mark</t>
  </si>
  <si>
    <t>M03584</t>
  </si>
  <si>
    <t>Levenshulme, St Peter with St Andrew</t>
  </si>
  <si>
    <t>M03586</t>
  </si>
  <si>
    <t>Lever Bridge</t>
  </si>
  <si>
    <t>B16588</t>
  </si>
  <si>
    <t>Lightbowne, St Luke</t>
  </si>
  <si>
    <t>M05590</t>
  </si>
  <si>
    <t>Little Hulton, St John the Baptist</t>
  </si>
  <si>
    <t>S02596</t>
  </si>
  <si>
    <t>Little Lever, St Matthew</t>
  </si>
  <si>
    <t>B09598</t>
  </si>
  <si>
    <t>Littleborough, Holy Trinity</t>
  </si>
  <si>
    <t>R20594</t>
  </si>
  <si>
    <t>Longsight, St Luke</t>
  </si>
  <si>
    <t>M01604</t>
  </si>
  <si>
    <t>Lostock, St Thomas and St John</t>
  </si>
  <si>
    <t>B11606</t>
  </si>
  <si>
    <t>S06605</t>
  </si>
  <si>
    <t>Lower Broughton, The Ascension</t>
  </si>
  <si>
    <t>S06607</t>
  </si>
  <si>
    <t>M05388</t>
  </si>
  <si>
    <t>Lower Kersal, St Aidan</t>
  </si>
  <si>
    <t>S06609</t>
  </si>
  <si>
    <t>Lower Moor, St Stephen and All Martyrs</t>
  </si>
  <si>
    <t>R19694</t>
  </si>
  <si>
    <t>Lydgate, St Anne</t>
  </si>
  <si>
    <t>R21610</t>
  </si>
  <si>
    <t>Manchester, Church of the Apostles</t>
  </si>
  <si>
    <t>M01626</t>
  </si>
  <si>
    <t>Manchester, St Ann</t>
  </si>
  <si>
    <t>M04618</t>
  </si>
  <si>
    <t>Middleton Junction, St Gabriel</t>
  </si>
  <si>
    <t>R19630</t>
  </si>
  <si>
    <t>Middleton, St Leonard</t>
  </si>
  <si>
    <t>R18628</t>
  </si>
  <si>
    <t>Miles Platting, St Cuthbert</t>
  </si>
  <si>
    <t>M01631</t>
  </si>
  <si>
    <t>Milnrow, St James</t>
  </si>
  <si>
    <t>R20636</t>
  </si>
  <si>
    <t>Monton, St Paul</t>
  </si>
  <si>
    <t>S02638</t>
  </si>
  <si>
    <t>Mosley Common, St John the Evangelist</t>
  </si>
  <si>
    <t>S13642</t>
  </si>
  <si>
    <t>Moss Side, Christ Church</t>
  </si>
  <si>
    <t>M04644</t>
  </si>
  <si>
    <t>Moss Side, St James with St Clement</t>
  </si>
  <si>
    <t>M04646</t>
  </si>
  <si>
    <t>Mossley, St George</t>
  </si>
  <si>
    <t>R17648</t>
  </si>
  <si>
    <t>Moston, St John</t>
  </si>
  <si>
    <t>M05652</t>
  </si>
  <si>
    <t>Moston, St Mary</t>
  </si>
  <si>
    <t>M05654</t>
  </si>
  <si>
    <t>New Hey, St Thomas</t>
  </si>
  <si>
    <t>R20664</t>
  </si>
  <si>
    <t>New Moston, St Chad</t>
  </si>
  <si>
    <t>M05661</t>
  </si>
  <si>
    <t>Newbold, St Peter</t>
  </si>
  <si>
    <t>R20658</t>
  </si>
  <si>
    <t>B15662</t>
  </si>
  <si>
    <t>Newton Heath</t>
  </si>
  <si>
    <t>M05668</t>
  </si>
  <si>
    <t>Norden, St Paul</t>
  </si>
  <si>
    <t>R20672</t>
  </si>
  <si>
    <t>Norris Bank, St Martin</t>
  </si>
  <si>
    <t>M03674</t>
  </si>
  <si>
    <t>North Reddish, St Agnes</t>
  </si>
  <si>
    <t>M03675</t>
  </si>
  <si>
    <t>Northenden, St Wilfrid</t>
  </si>
  <si>
    <t>M08676</t>
  </si>
  <si>
    <t>Oakenrod, St George</t>
  </si>
  <si>
    <t>R20768</t>
  </si>
  <si>
    <t>Old Trafford, St Bride</t>
  </si>
  <si>
    <t>M07696</t>
  </si>
  <si>
    <t>Old Trafford, St John the Evangelist</t>
  </si>
  <si>
    <t>M07702</t>
  </si>
  <si>
    <t>Oldham, (Moorside), St Thomas</t>
  </si>
  <si>
    <t>R21695</t>
  </si>
  <si>
    <t>Oldham, St James with St Ambrose</t>
  </si>
  <si>
    <t>R21688</t>
  </si>
  <si>
    <t>Oldham, St Mary with St Peter</t>
  </si>
  <si>
    <t>R19264</t>
  </si>
  <si>
    <t>Oldham, St Paul</t>
  </si>
  <si>
    <t>R19692</t>
  </si>
  <si>
    <t>Ordsall and Salford Quays</t>
  </si>
  <si>
    <t>S06790</t>
  </si>
  <si>
    <t>Patricroft, Christ Church</t>
  </si>
  <si>
    <t>S02710</t>
  </si>
  <si>
    <t>Peel, St Paul</t>
  </si>
  <si>
    <t>S02712</t>
  </si>
  <si>
    <t>Pendlebury, St John the Evangelist</t>
  </si>
  <si>
    <t>S06722</t>
  </si>
  <si>
    <t>Pendleton and Claremont</t>
  </si>
  <si>
    <t>S06728</t>
  </si>
  <si>
    <t>Pennington, Christ Church</t>
  </si>
  <si>
    <t>S13730</t>
  </si>
  <si>
    <t>Prestwich, St Gabriel</t>
  </si>
  <si>
    <t>B14734</t>
  </si>
  <si>
    <t>Prestwich, St Hilda</t>
  </si>
  <si>
    <t>B14736</t>
  </si>
  <si>
    <t>Prestwich, St Margaret (Holyrood)</t>
  </si>
  <si>
    <t>B14738</t>
  </si>
  <si>
    <t>Prestwich, St Mary</t>
  </si>
  <si>
    <t>B14740</t>
  </si>
  <si>
    <t>Radcliffe, St Andrew</t>
  </si>
  <si>
    <t>B14742</t>
  </si>
  <si>
    <t>Radcliffe, St Mary</t>
  </si>
  <si>
    <t>B14744</t>
  </si>
  <si>
    <t>Radcliffe, St Thomas and St John</t>
  </si>
  <si>
    <t>B14746</t>
  </si>
  <si>
    <t>Ramsbottom, St Andrew</t>
  </si>
  <si>
    <t>B10748</t>
  </si>
  <si>
    <t>Ramsbottom, St John and St Paul</t>
  </si>
  <si>
    <t>B10749</t>
  </si>
  <si>
    <t>Rawtenstall, St Mary</t>
  </si>
  <si>
    <t>B15752</t>
  </si>
  <si>
    <t>Reddish, St Elisabeth</t>
  </si>
  <si>
    <t>M03756</t>
  </si>
  <si>
    <t>Rhodes and Parkfield</t>
  </si>
  <si>
    <t>R18760</t>
  </si>
  <si>
    <t>Rivington</t>
  </si>
  <si>
    <t>B11746</t>
  </si>
  <si>
    <t>Rochdale, St Chad</t>
  </si>
  <si>
    <t>R20770</t>
  </si>
  <si>
    <t>Rochdale, St Mary in the Baum</t>
  </si>
  <si>
    <t>R20865</t>
  </si>
  <si>
    <t>Roughtown, St John the Baptist</t>
  </si>
  <si>
    <t>R17778</t>
  </si>
  <si>
    <t>Royton, St Anne, Longsight</t>
  </si>
  <si>
    <t>R19780</t>
  </si>
  <si>
    <t>Royton, St Paul</t>
  </si>
  <si>
    <t>R19782</t>
  </si>
  <si>
    <t>Rusholme, Holy Trinity</t>
  </si>
  <si>
    <t>M04784</t>
  </si>
  <si>
    <t>Saddleworth, St Chad</t>
  </si>
  <si>
    <t>R21786</t>
  </si>
  <si>
    <t>Salford, Sacred Trinity</t>
  </si>
  <si>
    <t>S06788</t>
  </si>
  <si>
    <t>Salford, St Paul with Christ Church</t>
  </si>
  <si>
    <t>S06796</t>
  </si>
  <si>
    <t>Salford, St Philip with St Stephen</t>
  </si>
  <si>
    <t>S06798</t>
  </si>
  <si>
    <t>Seven Saints Team Ministry</t>
  </si>
  <si>
    <t>B09660</t>
  </si>
  <si>
    <t>Shaw, Holy Trinity</t>
  </si>
  <si>
    <t>R21804</t>
  </si>
  <si>
    <t>Shore, St Barnabas</t>
  </si>
  <si>
    <t>R20806</t>
  </si>
  <si>
    <t>Spotland, St Clement</t>
  </si>
  <si>
    <t>R20812</t>
  </si>
  <si>
    <t>Stalybridge, St George</t>
  </si>
  <si>
    <t>R17814</t>
  </si>
  <si>
    <t>Stand, All Saints</t>
  </si>
  <si>
    <t>B14816</t>
  </si>
  <si>
    <t>Stoneclough</t>
  </si>
  <si>
    <t>B09762</t>
  </si>
  <si>
    <t>Stretford, All Saints</t>
  </si>
  <si>
    <t>M07820</t>
  </si>
  <si>
    <t>Stretford, St Matthew</t>
  </si>
  <si>
    <t>M07822</t>
  </si>
  <si>
    <t>Stubbins, St Philip</t>
  </si>
  <si>
    <t>B10826</t>
  </si>
  <si>
    <t>Sudden, St Aidan</t>
  </si>
  <si>
    <t>R18531</t>
  </si>
  <si>
    <t>Swinton and Pendlebury</t>
  </si>
  <si>
    <t>S02830</t>
  </si>
  <si>
    <t>Swinton, Holy Rood</t>
  </si>
  <si>
    <t>S02828</t>
  </si>
  <si>
    <t>Thornham with Gravel Hole (St John)</t>
  </si>
  <si>
    <t>R18834</t>
  </si>
  <si>
    <t>Thornham, St James</t>
  </si>
  <si>
    <t>R21832</t>
  </si>
  <si>
    <t>Tonge Fold, St Chad</t>
  </si>
  <si>
    <t>B16838</t>
  </si>
  <si>
    <t>Tonge Moor, St Augustine</t>
  </si>
  <si>
    <t>B16840</t>
  </si>
  <si>
    <t>Tonge-cum-Alkrington, St Michael</t>
  </si>
  <si>
    <t>R18836</t>
  </si>
  <si>
    <t>Tottington, St Anne</t>
  </si>
  <si>
    <t>B10842</t>
  </si>
  <si>
    <t>B15844</t>
  </si>
  <si>
    <t>Turton, St Anne</t>
  </si>
  <si>
    <t>B16846</t>
  </si>
  <si>
    <t>Tyldesley cum Shakerley, St George</t>
  </si>
  <si>
    <t>S13848</t>
  </si>
  <si>
    <t>Urmston, St Clement</t>
  </si>
  <si>
    <t>M07852</t>
  </si>
  <si>
    <t>Victoria Park, St Chrysostom</t>
  </si>
  <si>
    <t>M01854</t>
  </si>
  <si>
    <t>Walkden Moor, St Paul</t>
  </si>
  <si>
    <t>S02856</t>
  </si>
  <si>
    <t>Walmersley, Christ Church</t>
  </si>
  <si>
    <t>B10858</t>
  </si>
  <si>
    <t>Walmsley, Christ Church</t>
  </si>
  <si>
    <t>B16860</t>
  </si>
  <si>
    <t>Walshaw, Christ Church</t>
  </si>
  <si>
    <t>B10862</t>
  </si>
  <si>
    <t>Wardle and Smallbridge</t>
  </si>
  <si>
    <t>R20864</t>
  </si>
  <si>
    <t>Waterhead, Holy Trinity</t>
  </si>
  <si>
    <t>R21868</t>
  </si>
  <si>
    <t>Weaste, Seedley and Langworthy</t>
  </si>
  <si>
    <t>S06870</t>
  </si>
  <si>
    <t>Werneth, St Thomas</t>
  </si>
  <si>
    <t>R19874</t>
  </si>
  <si>
    <t>West Bolton</t>
  </si>
  <si>
    <t>B09288</t>
  </si>
  <si>
    <t>M08358</t>
  </si>
  <si>
    <t>Westhoughton, St Bartholomew</t>
  </si>
  <si>
    <t>B11876</t>
  </si>
  <si>
    <t>Westleigh, St Paul</t>
  </si>
  <si>
    <t>S13878</t>
  </si>
  <si>
    <t>Westleigh, St Peter</t>
  </si>
  <si>
    <t>S13880</t>
  </si>
  <si>
    <t>Whalley Range, St Edmund</t>
  </si>
  <si>
    <t>M04882</t>
  </si>
  <si>
    <t>Whalley Range, St Margaret</t>
  </si>
  <si>
    <t>M04884</t>
  </si>
  <si>
    <t>Whitworth, St Bartholomew</t>
  </si>
  <si>
    <t>B15888</t>
  </si>
  <si>
    <t>Wingates, St John the Evangelist</t>
  </si>
  <si>
    <t>B11890</t>
  </si>
  <si>
    <t>Winton, St Mary Magdalene</t>
  </si>
  <si>
    <t>S02892</t>
  </si>
  <si>
    <t>Withington, St Crispin</t>
  </si>
  <si>
    <t>M04896</t>
  </si>
  <si>
    <t>Withington, St Paul</t>
  </si>
  <si>
    <t>M08898</t>
  </si>
  <si>
    <t>Worsley, St Mark</t>
  </si>
  <si>
    <t>S02904</t>
  </si>
  <si>
    <t>Wythenshawe, St Martin with St Francis</t>
  </si>
  <si>
    <t>M08900</t>
  </si>
  <si>
    <t>M08904</t>
  </si>
  <si>
    <t>Wythenshawe, William Temple</t>
  </si>
  <si>
    <t>M08906</t>
  </si>
  <si>
    <t>January</t>
  </si>
  <si>
    <t>February</t>
  </si>
  <si>
    <t>March</t>
  </si>
  <si>
    <t>April</t>
  </si>
  <si>
    <t>May</t>
  </si>
  <si>
    <t>June</t>
  </si>
  <si>
    <t>July</t>
  </si>
  <si>
    <t>August</t>
  </si>
  <si>
    <t>September</t>
  </si>
  <si>
    <t>October</t>
  </si>
  <si>
    <t>November</t>
  </si>
  <si>
    <t>December</t>
  </si>
  <si>
    <t>Month</t>
  </si>
  <si>
    <t>Parish (please select from list)</t>
  </si>
  <si>
    <t>NB: one form should be completed for each month</t>
  </si>
  <si>
    <t>Even if there are no services for which fees are payable,</t>
  </si>
  <si>
    <t>Parish number</t>
  </si>
  <si>
    <t>Royal Bank of Scotland</t>
  </si>
  <si>
    <t>Bank:</t>
  </si>
  <si>
    <t>Account name:</t>
  </si>
  <si>
    <t>Sort code:</t>
  </si>
  <si>
    <t>Account number:</t>
  </si>
  <si>
    <t>Manchester DBF</t>
  </si>
  <si>
    <t>Payment reference:</t>
  </si>
  <si>
    <t>Funeral service (including burial of body) at graveside in churchyard</t>
  </si>
  <si>
    <t>FuneralService (including burial or other lawful disposal of cremated remains) at graveside in church yard</t>
  </si>
  <si>
    <t>Funeral service at crematorium, or funeral service (including burial of body or burial or other lawful disposal of cremated remains) in cemetery</t>
  </si>
  <si>
    <t>Funeral service in premises belonging to funeral director, whether taking place before or after burial or cremation</t>
  </si>
  <si>
    <t xml:space="preserve">Cremation immediately preceding or following on from funeral service in premises belonging to funeral director </t>
  </si>
  <si>
    <t>Burial of a body in churchyard, not following service at graveside (committal only)</t>
  </si>
  <si>
    <t>Burial of cremated remains in churchyard or other lawful disposal of cremated remains on a separate occasion (committal only)</t>
  </si>
  <si>
    <t>Burial of body or burial or other lawful disposal of cremated remains in cemetery (committal only)</t>
  </si>
  <si>
    <t>Small vase not exceeding 305mmx203mmx203mm or tablet, plaque or other marker commemorating a person whose remains have been cremated</t>
  </si>
  <si>
    <t>Payment</t>
  </si>
  <si>
    <t>Date of transfer:</t>
  </si>
  <si>
    <t>Bank transfer</t>
  </si>
  <si>
    <t>Cheque</t>
  </si>
  <si>
    <t>Payable to:</t>
  </si>
  <si>
    <r>
      <t xml:space="preserve">Fee to 
</t>
    </r>
    <r>
      <rPr>
        <b/>
        <sz val="12"/>
        <color theme="1"/>
        <rFont val="Verdana"/>
        <family val="2"/>
      </rPr>
      <t>DBF</t>
    </r>
  </si>
  <si>
    <r>
      <t xml:space="preserve">Fee to 
</t>
    </r>
    <r>
      <rPr>
        <b/>
        <sz val="12"/>
        <color theme="1"/>
        <rFont val="Verdana"/>
        <family val="2"/>
      </rPr>
      <t>PCC</t>
    </r>
  </si>
  <si>
    <t>Send with BOTH pages of this form to:</t>
  </si>
  <si>
    <t>Column1</t>
  </si>
  <si>
    <t>01</t>
  </si>
  <si>
    <t>02</t>
  </si>
  <si>
    <t>03</t>
  </si>
  <si>
    <t>04</t>
  </si>
  <si>
    <t>05</t>
  </si>
  <si>
    <t>06</t>
  </si>
  <si>
    <t>07</t>
  </si>
  <si>
    <t>08</t>
  </si>
  <si>
    <t>09</t>
  </si>
  <si>
    <t>10</t>
  </si>
  <si>
    <t>11</t>
  </si>
  <si>
    <t>12</t>
  </si>
  <si>
    <t>AF05</t>
  </si>
  <si>
    <t>AF06</t>
  </si>
  <si>
    <t>AF07</t>
  </si>
  <si>
    <t>AF08</t>
  </si>
  <si>
    <t>AF09</t>
  </si>
  <si>
    <t>AF10</t>
  </si>
  <si>
    <t>AF11</t>
  </si>
  <si>
    <t>AF12</t>
  </si>
  <si>
    <t>AF13</t>
  </si>
  <si>
    <t>AF33</t>
  </si>
  <si>
    <t>AF34</t>
  </si>
  <si>
    <t>AF14</t>
  </si>
  <si>
    <t>Certificate issued at the time of burial (C)</t>
  </si>
  <si>
    <t>AF15</t>
  </si>
  <si>
    <t>AF35</t>
  </si>
  <si>
    <t>AF16</t>
  </si>
  <si>
    <t>AF17</t>
  </si>
  <si>
    <t>AF18</t>
  </si>
  <si>
    <t>AF19</t>
  </si>
  <si>
    <t>AF20</t>
  </si>
  <si>
    <t>NAME:</t>
  </si>
  <si>
    <t>T0</t>
  </si>
  <si>
    <t>T1</t>
  </si>
  <si>
    <t>T2</t>
  </si>
  <si>
    <t>T3</t>
  </si>
  <si>
    <t>T4</t>
  </si>
  <si>
    <t>T5</t>
  </si>
  <si>
    <t>T6</t>
  </si>
  <si>
    <t>T7</t>
  </si>
  <si>
    <t>T8</t>
  </si>
  <si>
    <t>Layout</t>
  </si>
  <si>
    <t>Account</t>
  </si>
  <si>
    <t>Bank Statement (Ref)</t>
  </si>
  <si>
    <t>Amount</t>
  </si>
  <si>
    <t>Cheque Payee (Description)</t>
  </si>
  <si>
    <t>LA10</t>
  </si>
  <si>
    <t>LA1</t>
  </si>
  <si>
    <t>LA2</t>
  </si>
  <si>
    <t>LA3</t>
  </si>
  <si>
    <t>LA4</t>
  </si>
  <si>
    <t>LA5</t>
  </si>
  <si>
    <t>LA6</t>
  </si>
  <si>
    <t>LA7</t>
  </si>
  <si>
    <t>LA8</t>
  </si>
  <si>
    <t>1;2</t>
  </si>
  <si>
    <t>O</t>
  </si>
  <si>
    <t>0002</t>
  </si>
  <si>
    <t>R001</t>
  </si>
  <si>
    <t>11MIN</t>
  </si>
  <si>
    <t>N\A</t>
  </si>
  <si>
    <t>Rochale Resourcing Church, Nelston St</t>
  </si>
  <si>
    <t>Birch-in-Rusholme, St Agnes with Longsight</t>
  </si>
  <si>
    <t xml:space="preserve">Barton with Peel Green, St Michael and All </t>
  </si>
  <si>
    <t>Goodshaw, St Mary and All Saints with Craws</t>
  </si>
  <si>
    <t>Heywood, St Margaret and Heap Bridge, St Ge</t>
  </si>
  <si>
    <t>Hollinwood, St Margaret and Limeside, St Ch</t>
  </si>
  <si>
    <t xml:space="preserve">Newchurch, St Nicholas with St John and St </t>
  </si>
  <si>
    <t>West Didsbury, Christ Church and Withington</t>
  </si>
  <si>
    <t>Wythenshawe, St Richard of Chichester (Peel</t>
  </si>
  <si>
    <t>Lower Crumpsall, St Thomas with Cheetham</t>
  </si>
  <si>
    <t>Lower Broughton, St Clement with St Matthia</t>
  </si>
  <si>
    <t>Tunstead, Holy Trinity with Bacup, St Savio</t>
  </si>
  <si>
    <r>
      <t xml:space="preserve">Please email this spreadsheet to </t>
    </r>
    <r>
      <rPr>
        <b/>
        <sz val="11"/>
        <color rgb="FFFF0000"/>
        <rFont val="Verdana"/>
        <family val="2"/>
      </rPr>
      <t>fees@manchester.anglican.org</t>
    </r>
  </si>
  <si>
    <t>Payment should be made preferably by Bank Transfer. If you are unable to pay via bank transfer you can make payment via Cheque:</t>
  </si>
  <si>
    <t>16-00-18</t>
  </si>
  <si>
    <t>Nelson Street Church</t>
  </si>
  <si>
    <t>NO</t>
  </si>
  <si>
    <t>YES</t>
  </si>
  <si>
    <t>NIL RETURN:</t>
  </si>
  <si>
    <t>Finance Dept</t>
  </si>
  <si>
    <r>
      <t xml:space="preserve">please submit a </t>
    </r>
    <r>
      <rPr>
        <b/>
        <sz val="12"/>
        <color rgb="FFFF0000"/>
        <rFont val="Verdana"/>
        <family val="2"/>
      </rPr>
      <t>NIL</t>
    </r>
    <r>
      <rPr>
        <sz val="12"/>
        <color rgb="FFFF0000"/>
        <rFont val="Verdana"/>
        <family val="2"/>
      </rPr>
      <t xml:space="preserve"> return by selecting 'YES' via the dropdown below nex to Nil Return</t>
    </r>
  </si>
  <si>
    <t xml:space="preserve">St. John's House </t>
  </si>
  <si>
    <t>155-163 The Rock</t>
  </si>
  <si>
    <t>Bury</t>
  </si>
  <si>
    <t>BL9 0ND</t>
  </si>
  <si>
    <t>For ALL services performed by the Incumbent/PiC, Curates, Lay Readers or anyone else.</t>
  </si>
  <si>
    <t>Services undertaken by retired stipendiary clergy self supporting ministers or others claiming fees from the diocese.</t>
  </si>
  <si>
    <t>Please provide details of any services in this month that were conducted by retired stipendiary clergy, self supporting ministers or others who will be claiming fees from the diocese.  This will be used to ensure that any payments dues to ministers from the Manchester DBF for services are paid.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</si>
</sst>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0;[Red]\(\-#,##0.00\)"/>
  </numFmts>
  <fonts count="23" x14ac:knownFonts="1">
    <font>
      <sz val="11"/>
      <color theme="1"/>
      <name val="Calibri"/>
      <family val="2"/>
      <scheme val="minor"/>
    </font>
    <font>
      <sz val="11"/>
      <color theme="1"/>
      <name val="Calibri"/>
      <family val="2"/>
      <scheme val="minor"/>
    </font>
    <font>
      <sz val="11"/>
      <color theme="1"/>
      <name val="Verdana"/>
      <family val="2"/>
    </font>
    <font>
      <b/>
      <sz val="11"/>
      <color theme="1"/>
      <name val="Verdana"/>
      <family val="2"/>
    </font>
    <font>
      <b/>
      <sz val="14"/>
      <color theme="1"/>
      <name val="Verdana"/>
      <family val="2"/>
    </font>
    <font>
      <b/>
      <sz val="12"/>
      <color theme="1"/>
      <name val="Verdana"/>
      <family val="2"/>
    </font>
    <font>
      <sz val="12"/>
      <color theme="1"/>
      <name val="Verdana"/>
      <family val="2"/>
    </font>
    <font>
      <b/>
      <i/>
      <sz val="12"/>
      <color theme="1"/>
      <name val="Verdana"/>
      <family val="2"/>
    </font>
    <font>
      <sz val="18"/>
      <color theme="1"/>
      <name val="Verdana"/>
      <family val="2"/>
    </font>
    <font>
      <sz val="12"/>
      <color rgb="FFFF0000"/>
      <name val="Verdana"/>
      <family val="2"/>
    </font>
    <font>
      <b/>
      <sz val="12"/>
      <color rgb="FFFF0000"/>
      <name val="Verdana"/>
      <family val="2"/>
    </font>
    <font>
      <sz val="12"/>
      <name val="Verdana"/>
      <family val="2"/>
    </font>
    <font>
      <b/>
      <sz val="12"/>
      <name val="Verdana"/>
      <family val="2"/>
    </font>
    <font>
      <sz val="11"/>
      <color theme="1"/>
      <name val="Calibri"/>
      <family val="2"/>
      <scheme val="minor"/>
    </font>
    <font>
      <sz val="11"/>
      <color rgb="FFFF0000"/>
      <name val="Verdana"/>
      <family val="2"/>
    </font>
    <font>
      <b/>
      <sz val="11"/>
      <color rgb="FFFF0000"/>
      <name val="Verdana"/>
      <family val="2"/>
    </font>
    <font>
      <sz val="11"/>
      <color indexed="8"/>
      <name val="Calibri"/>
      <family val="2"/>
      <scheme val="minor"/>
    </font>
    <font>
      <sz val="11"/>
      <name val="Calibri"/>
      <family val="2"/>
      <scheme val="minor"/>
    </font>
    <font>
      <b/>
      <sz val="11"/>
      <name val="Calibri"/>
      <family val="2"/>
      <scheme val="minor"/>
    </font>
    <font>
      <sz val="10"/>
      <color theme="1"/>
      <name val="Verdana"/>
      <family val="2"/>
    </font>
    <font>
      <sz val="11"/>
      <color rgb="FF002060"/>
      <name val="Calibri"/>
      <family val="2"/>
      <scheme val="minor"/>
    </font>
    <font>
      <sz val="12"/>
      <color indexed="8"/>
      <name val="Calibri"/>
      <family val="2"/>
      <scheme val="minor"/>
    </font>
    <font>
      <sz val="16"/>
      <color theme="1"/>
      <name val="Verdana"/>
      <family val="2"/>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26"/>
      </patternFill>
    </fill>
    <fill>
      <patternFill patternType="solid">
        <fgColor theme="9" tint="0.79998168889431442"/>
        <bgColor indexed="64"/>
      </patternFill>
    </fill>
    <fill>
      <patternFill patternType="solid">
        <fgColor theme="6" tint="0.59999389629810485"/>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141">
    <xf numFmtId="0" fontId="0" fillId="0" borderId="0" xfId="0"/>
    <xf numFmtId="0" fontId="2" fillId="0" borderId="0" xfId="0" applyFont="1"/>
    <xf numFmtId="44" fontId="2" fillId="0" borderId="0" xfId="1" applyFont="1" applyProtection="1"/>
    <xf numFmtId="44" fontId="3" fillId="0" borderId="0" xfId="1" applyFont="1" applyProtection="1"/>
    <xf numFmtId="0" fontId="6" fillId="0" borderId="0" xfId="0" applyFont="1"/>
    <xf numFmtId="0" fontId="6" fillId="0" borderId="0" xfId="0" applyFont="1" applyAlignment="1">
      <alignment wrapText="1"/>
    </xf>
    <xf numFmtId="44" fontId="5" fillId="2" borderId="0" xfId="1" applyFont="1" applyFill="1" applyAlignment="1" applyProtection="1">
      <alignment horizontal="left" vertical="center"/>
    </xf>
    <xf numFmtId="0" fontId="6" fillId="0" borderId="0" xfId="0" applyFont="1" applyAlignment="1">
      <alignment horizontal="left" vertical="center"/>
    </xf>
    <xf numFmtId="44" fontId="5" fillId="2" borderId="0" xfId="1" applyFont="1" applyFill="1" applyAlignment="1" applyProtection="1">
      <alignment horizontal="left" vertical="center" wrapText="1"/>
    </xf>
    <xf numFmtId="0" fontId="2" fillId="3" borderId="0" xfId="0" applyFont="1" applyFill="1"/>
    <xf numFmtId="44" fontId="2" fillId="3" borderId="0" xfId="1" applyFont="1" applyFill="1" applyProtection="1"/>
    <xf numFmtId="44" fontId="3" fillId="3" borderId="0" xfId="1" applyFont="1" applyFill="1" applyProtection="1"/>
    <xf numFmtId="0" fontId="5" fillId="3" borderId="0" xfId="0" applyFont="1" applyFill="1"/>
    <xf numFmtId="0" fontId="6" fillId="3" borderId="0" xfId="0" applyFont="1" applyFill="1"/>
    <xf numFmtId="44" fontId="6" fillId="3" borderId="0" xfId="1" applyFont="1" applyFill="1" applyProtection="1"/>
    <xf numFmtId="44" fontId="5" fillId="3" borderId="0" xfId="1" applyFont="1" applyFill="1" applyProtection="1"/>
    <xf numFmtId="0" fontId="6" fillId="3" borderId="0" xfId="0" applyFont="1" applyFill="1" applyAlignment="1">
      <alignment vertical="top"/>
    </xf>
    <xf numFmtId="0" fontId="6" fillId="3" borderId="0" xfId="0" applyFont="1" applyFill="1" applyAlignment="1">
      <alignment vertical="center"/>
    </xf>
    <xf numFmtId="44" fontId="6" fillId="3" borderId="0" xfId="1" applyFont="1" applyFill="1" applyBorder="1" applyAlignment="1" applyProtection="1"/>
    <xf numFmtId="44" fontId="5" fillId="3" borderId="0" xfId="1" applyFont="1" applyFill="1" applyBorder="1" applyAlignment="1" applyProtection="1"/>
    <xf numFmtId="0" fontId="6" fillId="3" borderId="0" xfId="0" applyFont="1" applyFill="1" applyAlignment="1">
      <alignment vertical="center" wrapText="1"/>
    </xf>
    <xf numFmtId="0" fontId="5" fillId="3" borderId="0" xfId="0"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3" fillId="0" borderId="0" xfId="0" applyFont="1"/>
    <xf numFmtId="0" fontId="4" fillId="0" borderId="0" xfId="0" applyFont="1"/>
    <xf numFmtId="0" fontId="9" fillId="3" borderId="0" xfId="0" applyFont="1" applyFill="1"/>
    <xf numFmtId="0" fontId="6" fillId="3" borderId="1" xfId="0" applyFont="1" applyFill="1" applyBorder="1" applyAlignment="1" applyProtection="1">
      <alignment horizontal="center" vertical="center"/>
      <protection locked="0"/>
    </xf>
    <xf numFmtId="44" fontId="6" fillId="3" borderId="0" xfId="1" applyFont="1" applyFill="1" applyAlignment="1" applyProtection="1">
      <alignment horizontal="left" vertical="center"/>
    </xf>
    <xf numFmtId="44" fontId="6" fillId="2" borderId="0" xfId="1" applyFont="1" applyFill="1" applyAlignment="1" applyProtection="1">
      <alignment horizontal="left" vertical="center"/>
    </xf>
    <xf numFmtId="0" fontId="11" fillId="0" borderId="1" xfId="0" applyFont="1" applyBorder="1" applyAlignment="1" applyProtection="1">
      <alignment horizontal="center" vertical="center"/>
      <protection locked="0"/>
    </xf>
    <xf numFmtId="44" fontId="11" fillId="3" borderId="0" xfId="1" applyFont="1" applyFill="1" applyAlignment="1" applyProtection="1">
      <alignment horizontal="left" vertical="center"/>
    </xf>
    <xf numFmtId="44" fontId="11" fillId="2" borderId="0" xfId="1" applyFont="1" applyFill="1" applyAlignment="1" applyProtection="1">
      <alignment horizontal="left" vertical="center"/>
    </xf>
    <xf numFmtId="44" fontId="12" fillId="3" borderId="0" xfId="1" applyFont="1" applyFill="1" applyAlignment="1" applyProtection="1">
      <alignment horizontal="left" vertical="center"/>
    </xf>
    <xf numFmtId="44" fontId="11" fillId="3" borderId="0" xfId="1" applyFont="1" applyFill="1" applyBorder="1" applyAlignment="1" applyProtection="1">
      <alignment horizontal="left" vertical="center"/>
    </xf>
    <xf numFmtId="44" fontId="12" fillId="3" borderId="0" xfId="1" applyFont="1" applyFill="1" applyBorder="1" applyAlignment="1" applyProtection="1">
      <alignment horizontal="left" vertical="center"/>
    </xf>
    <xf numFmtId="0" fontId="3" fillId="0" borderId="0" xfId="0" applyFont="1" applyAlignment="1">
      <alignment vertical="center"/>
    </xf>
    <xf numFmtId="0" fontId="2" fillId="0" borderId="0" xfId="0" applyFont="1" applyAlignment="1">
      <alignment vertical="center"/>
    </xf>
    <xf numFmtId="0" fontId="2" fillId="0" borderId="19" xfId="0" applyFont="1" applyBorder="1"/>
    <xf numFmtId="0" fontId="2" fillId="0" borderId="19" xfId="0" applyFont="1" applyBorder="1" applyAlignment="1">
      <alignment horizontal="left" vertical="center"/>
    </xf>
    <xf numFmtId="44" fontId="2" fillId="0" borderId="19" xfId="1" applyFont="1" applyBorder="1" applyProtection="1"/>
    <xf numFmtId="44" fontId="3" fillId="0" borderId="19" xfId="1" applyFont="1" applyBorder="1" applyProtection="1"/>
    <xf numFmtId="0" fontId="5" fillId="3" borderId="0" xfId="0" applyFont="1" applyFill="1" applyAlignment="1">
      <alignment vertical="center" wrapText="1"/>
    </xf>
    <xf numFmtId="0" fontId="0" fillId="0" borderId="0" xfId="0" quotePrefix="1"/>
    <xf numFmtId="0" fontId="11" fillId="3" borderId="0" xfId="0" applyFont="1" applyFill="1" applyAlignment="1">
      <alignment horizontal="center" vertical="center" wrapText="1"/>
    </xf>
    <xf numFmtId="0" fontId="6" fillId="2" borderId="0" xfId="0" applyFont="1" applyFill="1" applyAlignment="1">
      <alignment horizontal="left" vertical="center"/>
    </xf>
    <xf numFmtId="0" fontId="11" fillId="3" borderId="8" xfId="0" applyFont="1" applyFill="1" applyBorder="1" applyAlignment="1">
      <alignment horizontal="center" vertical="center" wrapText="1"/>
    </xf>
    <xf numFmtId="0" fontId="16" fillId="3" borderId="0" xfId="0" applyFont="1" applyFill="1" applyAlignment="1">
      <alignment horizontal="center"/>
    </xf>
    <xf numFmtId="0" fontId="16" fillId="3" borderId="0" xfId="0" applyFont="1" applyFill="1" applyAlignment="1">
      <alignment horizontal="left"/>
    </xf>
    <xf numFmtId="43" fontId="16" fillId="3" borderId="0" xfId="0" applyNumberFormat="1" applyFont="1" applyFill="1"/>
    <xf numFmtId="0" fontId="16" fillId="3" borderId="0" xfId="0" applyFont="1" applyFill="1"/>
    <xf numFmtId="0" fontId="16" fillId="5" borderId="0" xfId="0" applyFont="1" applyFill="1" applyAlignment="1">
      <alignment horizontal="center"/>
    </xf>
    <xf numFmtId="0" fontId="16" fillId="5" borderId="0" xfId="0" applyFont="1" applyFill="1" applyAlignment="1">
      <alignment horizontal="left"/>
    </xf>
    <xf numFmtId="0" fontId="16" fillId="5" borderId="0" xfId="0" applyFont="1" applyFill="1" applyAlignment="1">
      <alignment horizontal="right"/>
    </xf>
    <xf numFmtId="0" fontId="17" fillId="5" borderId="0" xfId="0" applyFont="1" applyFill="1"/>
    <xf numFmtId="0" fontId="18" fillId="5" borderId="0" xfId="0" applyFont="1" applyFill="1" applyAlignment="1">
      <alignment horizontal="center"/>
    </xf>
    <xf numFmtId="0" fontId="16" fillId="4" borderId="0" xfId="0" applyFont="1" applyFill="1" applyAlignment="1">
      <alignment horizontal="center"/>
    </xf>
    <xf numFmtId="0" fontId="16" fillId="5" borderId="0" xfId="0" applyFont="1" applyFill="1" applyAlignment="1">
      <alignment horizontal="left" wrapText="1"/>
    </xf>
    <xf numFmtId="43" fontId="16" fillId="5" borderId="0" xfId="0" applyNumberFormat="1" applyFont="1" applyFill="1"/>
    <xf numFmtId="0" fontId="16" fillId="0" borderId="0" xfId="0" applyFont="1" applyAlignment="1">
      <alignment horizontal="center"/>
    </xf>
    <xf numFmtId="0" fontId="16" fillId="0" borderId="0" xfId="0" applyFont="1" applyAlignment="1">
      <alignment horizontal="left"/>
    </xf>
    <xf numFmtId="0" fontId="16" fillId="0" borderId="0" xfId="0" applyFont="1" applyAlignment="1">
      <alignment horizontal="left" wrapText="1"/>
    </xf>
    <xf numFmtId="43" fontId="16" fillId="0" borderId="0" xfId="0" applyNumberFormat="1" applyFont="1"/>
    <xf numFmtId="0" fontId="16" fillId="0" borderId="0" xfId="0" applyFont="1" applyAlignment="1">
      <alignment horizontal="right"/>
    </xf>
    <xf numFmtId="0" fontId="17" fillId="0" borderId="0" xfId="0" applyFont="1"/>
    <xf numFmtId="0" fontId="18" fillId="0" borderId="0" xfId="0" applyFont="1" applyAlignment="1">
      <alignment horizontal="center"/>
    </xf>
    <xf numFmtId="0" fontId="19" fillId="6" borderId="0" xfId="0" quotePrefix="1" applyFont="1" applyFill="1" applyAlignment="1">
      <alignment horizontal="left"/>
    </xf>
    <xf numFmtId="14" fontId="16" fillId="0" borderId="0" xfId="0" applyNumberFormat="1" applyFont="1"/>
    <xf numFmtId="0" fontId="16" fillId="0" borderId="0" xfId="0" quotePrefix="1" applyFont="1" applyAlignment="1">
      <alignment horizontal="center"/>
    </xf>
    <xf numFmtId="164" fontId="16" fillId="6" borderId="0" xfId="0" quotePrefix="1" applyNumberFormat="1" applyFont="1" applyFill="1" applyAlignment="1">
      <alignment horizontal="right"/>
    </xf>
    <xf numFmtId="0" fontId="1" fillId="0" borderId="0" xfId="0" applyFont="1" applyAlignment="1">
      <alignment horizontal="center"/>
    </xf>
    <xf numFmtId="0" fontId="1" fillId="6" borderId="0" xfId="0" applyFont="1" applyFill="1" applyAlignment="1">
      <alignment horizontal="center"/>
    </xf>
    <xf numFmtId="0" fontId="20" fillId="7" borderId="0" xfId="0" applyFont="1" applyFill="1" applyAlignment="1">
      <alignment horizontal="center"/>
    </xf>
    <xf numFmtId="0" fontId="21" fillId="0" borderId="0" xfId="0" applyFont="1"/>
    <xf numFmtId="0" fontId="16" fillId="0" borderId="0" xfId="0" applyFont="1"/>
    <xf numFmtId="0" fontId="1" fillId="0" borderId="0" xfId="0" applyFont="1"/>
    <xf numFmtId="0" fontId="0" fillId="0" borderId="0" xfId="0" applyAlignment="1">
      <alignment horizontal="left"/>
    </xf>
    <xf numFmtId="0" fontId="13" fillId="0" borderId="0" xfId="0" applyFont="1" applyAlignment="1">
      <alignment horizontal="left"/>
    </xf>
    <xf numFmtId="0" fontId="7" fillId="7" borderId="0" xfId="0" applyFont="1" applyFill="1" applyAlignment="1">
      <alignment horizontal="center" vertical="center" wrapText="1"/>
    </xf>
    <xf numFmtId="0" fontId="5" fillId="7" borderId="0" xfId="0" applyFont="1" applyFill="1" applyAlignment="1">
      <alignment horizontal="center" vertical="center" wrapText="1"/>
    </xf>
    <xf numFmtId="0" fontId="5" fillId="7" borderId="0" xfId="0" applyFont="1" applyFill="1" applyAlignment="1">
      <alignment horizontal="left" vertical="center" wrapText="1"/>
    </xf>
    <xf numFmtId="44" fontId="5" fillId="7" borderId="0" xfId="1" applyFont="1" applyFill="1" applyAlignment="1" applyProtection="1">
      <alignment horizontal="left" vertical="center" wrapText="1"/>
    </xf>
    <xf numFmtId="0" fontId="6" fillId="7" borderId="0" xfId="0" applyFont="1" applyFill="1" applyAlignment="1">
      <alignment horizontal="left" vertical="center"/>
    </xf>
    <xf numFmtId="0" fontId="4" fillId="0" borderId="0" xfId="0" applyFont="1" applyAlignment="1">
      <alignment vertical="center" wrapText="1"/>
    </xf>
    <xf numFmtId="0" fontId="4" fillId="0" borderId="0" xfId="0" applyFont="1" applyAlignment="1">
      <alignment vertical="center"/>
    </xf>
    <xf numFmtId="44" fontId="3" fillId="0" borderId="0" xfId="1" applyFont="1" applyFill="1" applyProtection="1"/>
    <xf numFmtId="0" fontId="2" fillId="0" borderId="0" xfId="0" applyFont="1" applyAlignment="1">
      <alignment horizontal="left" vertical="center"/>
    </xf>
    <xf numFmtId="0" fontId="11" fillId="3" borderId="0" xfId="0" applyFont="1" applyFill="1" applyAlignment="1">
      <alignment horizontal="left" vertical="center" wrapText="1"/>
    </xf>
    <xf numFmtId="0" fontId="5" fillId="2" borderId="0" xfId="0" applyFont="1" applyFill="1" applyAlignment="1">
      <alignment horizontal="left" vertical="center" wrapText="1"/>
    </xf>
    <xf numFmtId="0" fontId="6" fillId="3" borderId="0" xfId="0" applyFont="1" applyFill="1" applyAlignment="1">
      <alignment horizontal="left" vertical="center" wrapText="1"/>
    </xf>
    <xf numFmtId="0" fontId="14" fillId="0" borderId="0" xfId="0" applyFont="1" applyAlignment="1">
      <alignment horizontal="left" vertical="center"/>
    </xf>
    <xf numFmtId="44" fontId="2" fillId="0" borderId="0" xfId="1" applyFont="1" applyFill="1" applyProtection="1"/>
    <xf numFmtId="0" fontId="5" fillId="0" borderId="0" xfId="0" applyFont="1"/>
    <xf numFmtId="44" fontId="6" fillId="0" borderId="0" xfId="1" applyFont="1" applyFill="1" applyProtection="1"/>
    <xf numFmtId="44" fontId="5" fillId="0" borderId="0" xfId="1" applyFont="1" applyFill="1" applyProtection="1"/>
    <xf numFmtId="0" fontId="5" fillId="0" borderId="0" xfId="0" applyFont="1" applyAlignment="1">
      <alignment vertical="center"/>
    </xf>
    <xf numFmtId="0" fontId="14" fillId="0" borderId="0" xfId="0" applyFont="1"/>
    <xf numFmtId="44" fontId="22" fillId="0" borderId="7" xfId="1" applyFont="1" applyBorder="1" applyAlignment="1" applyProtection="1">
      <alignment vertical="center"/>
      <protection locked="0"/>
    </xf>
    <xf numFmtId="0" fontId="6" fillId="3" borderId="2" xfId="0" applyFont="1" applyFill="1" applyBorder="1" applyProtection="1">
      <protection locked="0"/>
    </xf>
    <xf numFmtId="0" fontId="6" fillId="3" borderId="3" xfId="0" applyFont="1" applyFill="1" applyBorder="1" applyProtection="1">
      <protection locked="0"/>
    </xf>
    <xf numFmtId="0" fontId="6" fillId="3" borderId="4" xfId="0" applyFont="1" applyFill="1" applyBorder="1" applyProtection="1">
      <protection locked="0"/>
    </xf>
    <xf numFmtId="0" fontId="14" fillId="0" borderId="0" xfId="0" applyFont="1" applyAlignment="1">
      <alignment horizontal="left" vertical="center"/>
    </xf>
    <xf numFmtId="0" fontId="6" fillId="3" borderId="0" xfId="0" applyFont="1" applyFill="1" applyAlignment="1">
      <alignment horizontal="left" vertical="center" wrapText="1"/>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0" fontId="5" fillId="2" borderId="0" xfId="0" applyFont="1" applyFill="1" applyAlignment="1">
      <alignment horizontal="left" vertical="center" wrapText="1"/>
    </xf>
    <xf numFmtId="0" fontId="6" fillId="3" borderId="0" xfId="0" applyFont="1" applyFill="1" applyAlignment="1">
      <alignment horizontal="center" vertical="center"/>
    </xf>
    <xf numFmtId="0" fontId="6" fillId="3" borderId="8" xfId="0" applyFont="1" applyFill="1" applyBorder="1" applyAlignment="1">
      <alignment horizontal="center" vertical="center"/>
    </xf>
    <xf numFmtId="0" fontId="6" fillId="3" borderId="2" xfId="0" applyFont="1" applyFill="1" applyBorder="1" applyAlignment="1" applyProtection="1">
      <alignment vertical="center"/>
      <protection locked="0"/>
    </xf>
    <xf numFmtId="0" fontId="6" fillId="3" borderId="3" xfId="0" applyFont="1" applyFill="1" applyBorder="1" applyAlignment="1" applyProtection="1">
      <alignment vertical="center"/>
      <protection locked="0"/>
    </xf>
    <xf numFmtId="0" fontId="6" fillId="3" borderId="4" xfId="0" applyFont="1" applyFill="1" applyBorder="1" applyAlignment="1" applyProtection="1">
      <alignment vertical="center"/>
      <protection locked="0"/>
    </xf>
    <xf numFmtId="0" fontId="6" fillId="3" borderId="2" xfId="0" applyFont="1" applyFill="1" applyBorder="1" applyAlignment="1" applyProtection="1">
      <alignment vertical="center" wrapText="1"/>
      <protection locked="0"/>
    </xf>
    <xf numFmtId="0" fontId="6" fillId="3" borderId="4" xfId="0" applyFont="1" applyFill="1" applyBorder="1" applyAlignment="1" applyProtection="1">
      <alignment vertical="center" wrapText="1"/>
      <protection locked="0"/>
    </xf>
    <xf numFmtId="0" fontId="11" fillId="3" borderId="0" xfId="0" applyFont="1" applyFill="1" applyAlignment="1">
      <alignment horizontal="left" vertical="center" wrapText="1"/>
    </xf>
    <xf numFmtId="0" fontId="7" fillId="7" borderId="0" xfId="0" applyFont="1" applyFill="1" applyAlignment="1">
      <alignment horizontal="left" vertical="center" wrapText="1"/>
    </xf>
    <xf numFmtId="0" fontId="7" fillId="3" borderId="0" xfId="0" applyFont="1" applyFill="1" applyAlignment="1">
      <alignment horizontal="left" vertical="center" wrapText="1"/>
    </xf>
    <xf numFmtId="0" fontId="6" fillId="0" borderId="17"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9"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6" fillId="0" borderId="11" xfId="0" applyFont="1" applyBorder="1" applyAlignment="1" applyProtection="1">
      <alignment horizontal="center"/>
      <protection locked="0"/>
    </xf>
    <xf numFmtId="0" fontId="6" fillId="0" borderId="12" xfId="0" applyFont="1" applyBorder="1" applyAlignment="1" applyProtection="1">
      <alignment horizontal="center"/>
      <protection locked="0"/>
    </xf>
    <xf numFmtId="0" fontId="6" fillId="0" borderId="0" xfId="0" applyFont="1" applyAlignment="1" applyProtection="1">
      <alignment horizontal="center"/>
      <protection locked="0"/>
    </xf>
    <xf numFmtId="0" fontId="6" fillId="0" borderId="8" xfId="0" applyFont="1" applyBorder="1" applyAlignment="1" applyProtection="1">
      <alignment horizontal="center"/>
      <protection locked="0"/>
    </xf>
    <xf numFmtId="0" fontId="6" fillId="0" borderId="13" xfId="0" applyFont="1" applyBorder="1" applyAlignment="1" applyProtection="1">
      <alignment horizontal="center"/>
      <protection locked="0"/>
    </xf>
    <xf numFmtId="0" fontId="6" fillId="0" borderId="6"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6" fillId="0" borderId="0" xfId="0" applyFont="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5" xfId="0" applyFont="1" applyBorder="1" applyAlignment="1">
      <alignment vertical="center"/>
    </xf>
    <xf numFmtId="0" fontId="5" fillId="0" borderId="16" xfId="0" applyFont="1" applyBorder="1" applyAlignment="1">
      <alignment horizontal="left" vertical="center"/>
    </xf>
    <xf numFmtId="0" fontId="6" fillId="0" borderId="7" xfId="0" applyFont="1" applyBorder="1" applyAlignment="1" applyProtection="1">
      <alignment vertical="center"/>
      <protection locked="0"/>
    </xf>
    <xf numFmtId="0" fontId="6" fillId="0" borderId="18" xfId="0" applyFont="1" applyBorder="1" applyAlignment="1" applyProtection="1">
      <alignment horizontal="left" vertical="center"/>
      <protection locked="0"/>
    </xf>
    <xf numFmtId="44" fontId="4" fillId="3" borderId="0" xfId="1" applyFont="1" applyFill="1" applyAlignment="1" applyProtection="1">
      <alignment horizontal="righ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9"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cellXfs>
  <cellStyles count="2">
    <cellStyle name="Currency" xfId="1" builtinId="4"/>
    <cellStyle name="Normal" xfId="0" builtinId="0"/>
  </cellStyles>
  <dxfs count="7">
    <dxf>
      <font>
        <color rgb="FF9C0006"/>
      </font>
      <fill>
        <patternFill>
          <bgColor rgb="FFFFC7CE"/>
        </patternFill>
      </fill>
    </dxf>
    <dxf>
      <fill>
        <patternFill>
          <bgColor theme="5" tint="0.39994506668294322"/>
        </patternFill>
      </fill>
    </dxf>
    <dxf>
      <fill>
        <patternFill>
          <bgColor theme="9" tint="0.39994506668294322"/>
        </patternFill>
      </fill>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28574</xdr:colOff>
      <xdr:row>1</xdr:row>
      <xdr:rowOff>31749</xdr:rowOff>
    </xdr:from>
    <xdr:to>
      <xdr:col>4</xdr:col>
      <xdr:colOff>810684</xdr:colOff>
      <xdr:row>3</xdr:row>
      <xdr:rowOff>179942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4" y="201082"/>
          <a:ext cx="3453343" cy="6731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2022%20Monthly%20Income%20Summeries\09%20Sep%202022%20DBF%20Income%20(Infor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_XLB_WorkbookFile"/>
      <sheetName val="Ls_AgXLB_WorkbookFile"/>
      <sheetName val="Reg amts"/>
      <sheetName val="T3"/>
      <sheetName val="Pastoral"/>
      <sheetName val="Nominal"/>
      <sheetName val="Chart of accs"/>
      <sheetName val="TEMPLATE"/>
      <sheetName val="011289"/>
      <sheetName val="011290"/>
      <sheetName val="011291"/>
      <sheetName val="011292"/>
      <sheetName val="011293"/>
      <sheetName val="011297"/>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6">
          <cell r="D6" t="str">
            <v>B09288</v>
          </cell>
          <cell r="E6" t="str">
            <v>B09288 West Bolton</v>
          </cell>
        </row>
        <row r="7">
          <cell r="D7" t="str">
            <v>B09290</v>
          </cell>
          <cell r="E7" t="str">
            <v>B09290 Bolton le Moors St Peter</v>
          </cell>
        </row>
        <row r="8">
          <cell r="D8" t="str">
            <v>B09292</v>
          </cell>
          <cell r="E8" t="str">
            <v>B09292 Bolton le moors St Philip</v>
          </cell>
        </row>
        <row r="9">
          <cell r="D9" t="str">
            <v>B09425</v>
          </cell>
          <cell r="E9" t="str">
            <v>B09425 Farnworth And Kearsley</v>
          </cell>
        </row>
        <row r="10">
          <cell r="D10" t="str">
            <v>B09484</v>
          </cell>
          <cell r="E10" t="str">
            <v>B09484 Halliwell, St Margaret</v>
          </cell>
        </row>
        <row r="11">
          <cell r="D11" t="str">
            <v>B09488</v>
          </cell>
          <cell r="E11" t="str">
            <v>B09488 Halliwell, St Peter</v>
          </cell>
        </row>
        <row r="12">
          <cell r="D12" t="str">
            <v>B09510</v>
          </cell>
          <cell r="E12" t="str">
            <v>B09510 Heaton Christ Church</v>
          </cell>
        </row>
        <row r="13">
          <cell r="D13" t="str">
            <v>B09560</v>
          </cell>
          <cell r="E13" t="str">
            <v>B09560 Kearsley Moor St Stephen</v>
          </cell>
        </row>
        <row r="14">
          <cell r="D14" t="str">
            <v>B09598</v>
          </cell>
          <cell r="E14" t="str">
            <v>B09598 LITTLE LEVER ST MATTHEW</v>
          </cell>
        </row>
        <row r="15">
          <cell r="D15" t="str">
            <v>B09660</v>
          </cell>
          <cell r="E15" t="str">
            <v>B09660 Seven Saints New Bury with Great Lev</v>
          </cell>
        </row>
        <row r="16">
          <cell r="D16" t="str">
            <v>B09762</v>
          </cell>
          <cell r="E16" t="str">
            <v>B09762 Stoneclough</v>
          </cell>
        </row>
        <row r="17">
          <cell r="D17" t="str">
            <v>B10260</v>
          </cell>
          <cell r="E17" t="str">
            <v>B10260 Bircle, St John the Baptist</v>
          </cell>
        </row>
        <row r="18">
          <cell r="D18" t="str">
            <v>B10317</v>
          </cell>
          <cell r="E18" t="str">
            <v>B10317 Bury, Roch Valley</v>
          </cell>
        </row>
        <row r="19">
          <cell r="D19" t="str">
            <v>B10320</v>
          </cell>
          <cell r="E19" t="str">
            <v>B10320 Bury, St John with St Mark</v>
          </cell>
        </row>
        <row r="20">
          <cell r="D20" t="str">
            <v>B10324</v>
          </cell>
          <cell r="E20" t="str">
            <v>B10324 Bury, St Mary the Virgin</v>
          </cell>
        </row>
        <row r="21">
          <cell r="D21" t="str">
            <v>B10326</v>
          </cell>
          <cell r="E21" t="str">
            <v>B10326 Bury St Paul</v>
          </cell>
        </row>
        <row r="22">
          <cell r="D22" t="str">
            <v>B10430</v>
          </cell>
          <cell r="E22" t="str">
            <v>B10430 Edenfield</v>
          </cell>
        </row>
        <row r="23">
          <cell r="D23" t="str">
            <v>B10434</v>
          </cell>
          <cell r="E23" t="str">
            <v>B10434 Kirklees Valley</v>
          </cell>
        </row>
        <row r="24">
          <cell r="D24" t="str">
            <v>B10436</v>
          </cell>
          <cell r="E24" t="str">
            <v>B10436 Elton St Stephen</v>
          </cell>
        </row>
        <row r="25">
          <cell r="D25" t="str">
            <v>B10536</v>
          </cell>
          <cell r="E25" t="str">
            <v>B10536 Holcombe and Hawkshaw</v>
          </cell>
        </row>
        <row r="26">
          <cell r="D26" t="str">
            <v>B10748</v>
          </cell>
          <cell r="E26" t="str">
            <v>B10748 St Andrew Ramsbottom</v>
          </cell>
        </row>
        <row r="27">
          <cell r="D27" t="str">
            <v>B10749</v>
          </cell>
          <cell r="E27" t="str">
            <v>B10749 Ramsbottom St John &amp; St Paul</v>
          </cell>
        </row>
        <row r="28">
          <cell r="D28" t="str">
            <v>B10826</v>
          </cell>
          <cell r="E28" t="str">
            <v>B10826 STUBBINS ST PHILIP</v>
          </cell>
        </row>
        <row r="29">
          <cell r="D29" t="str">
            <v>B10842</v>
          </cell>
          <cell r="E29" t="str">
            <v>B10842 ZB10842/ Assigned Fees Tottington St Anne</v>
          </cell>
        </row>
        <row r="30">
          <cell r="D30" t="str">
            <v>B10858</v>
          </cell>
          <cell r="E30" t="str">
            <v>B10858 Christ Church, Walmersley</v>
          </cell>
        </row>
        <row r="31">
          <cell r="D31" t="str">
            <v>B10862</v>
          </cell>
          <cell r="E31" t="str">
            <v>B10862 Walshaw Christ Church</v>
          </cell>
        </row>
        <row r="32">
          <cell r="D32" t="str">
            <v>B11270</v>
          </cell>
          <cell r="E32" t="str">
            <v>B11270 Blackrod, St Katharine</v>
          </cell>
        </row>
        <row r="33">
          <cell r="D33" t="str">
            <v>B11278</v>
          </cell>
          <cell r="E33" t="str">
            <v>B11278 Bolton le Moors, St Bede</v>
          </cell>
        </row>
        <row r="34">
          <cell r="D34" t="str">
            <v>B11390</v>
          </cell>
          <cell r="E34" t="str">
            <v>B11390 Daisy Hill St James</v>
          </cell>
        </row>
        <row r="35">
          <cell r="D35" t="str">
            <v>B11398</v>
          </cell>
          <cell r="E35" t="str">
            <v>B11398 Deane St Mary the Virgin</v>
          </cell>
        </row>
        <row r="36">
          <cell r="D36" t="str">
            <v>B11544</v>
          </cell>
          <cell r="E36" t="str">
            <v>B11544 Horwich, Holy Trinity</v>
          </cell>
        </row>
        <row r="37">
          <cell r="D37" t="str">
            <v>B11545</v>
          </cell>
          <cell r="E37" t="str">
            <v>B11545 Horwich St Elizabeth</v>
          </cell>
        </row>
        <row r="38">
          <cell r="D38" t="str">
            <v>B11546</v>
          </cell>
          <cell r="E38" t="str">
            <v>B11546 Horwich, St Catherine</v>
          </cell>
        </row>
        <row r="39">
          <cell r="D39" t="str">
            <v>B11606</v>
          </cell>
          <cell r="E39" t="str">
            <v>B11606 Lostock St Thomas and St John</v>
          </cell>
        </row>
        <row r="40">
          <cell r="D40" t="str">
            <v>B11746</v>
          </cell>
          <cell r="E40" t="str">
            <v>B11746 Rivington</v>
          </cell>
        </row>
        <row r="41">
          <cell r="D41" t="str">
            <v>B11876</v>
          </cell>
          <cell r="E41" t="str">
            <v>B11876 Westhoughton</v>
          </cell>
        </row>
        <row r="42">
          <cell r="D42" t="str">
            <v>B11890</v>
          </cell>
          <cell r="E42" t="str">
            <v>B11890 Wingates, St John the Evangelist</v>
          </cell>
        </row>
        <row r="43">
          <cell r="D43" t="str">
            <v>B14204</v>
          </cell>
          <cell r="E43" t="str">
            <v>B14204 Ainsworth, Christ Church</v>
          </cell>
        </row>
        <row r="44">
          <cell r="D44" t="str">
            <v>B14734</v>
          </cell>
          <cell r="E44" t="str">
            <v>B14734 Prestwich, St Gabriel</v>
          </cell>
        </row>
        <row r="45">
          <cell r="D45" t="str">
            <v>B14736</v>
          </cell>
          <cell r="E45" t="str">
            <v>B14736 Prestwich St Hilda</v>
          </cell>
        </row>
        <row r="46">
          <cell r="D46" t="str">
            <v>B14738</v>
          </cell>
          <cell r="E46" t="str">
            <v>B14738 Prestwich, St Margaret Holyrood</v>
          </cell>
        </row>
        <row r="47">
          <cell r="D47" t="str">
            <v>B14740</v>
          </cell>
          <cell r="E47" t="str">
            <v>B14740 Prestwich, St Mary</v>
          </cell>
        </row>
        <row r="48">
          <cell r="D48" t="str">
            <v>B14742</v>
          </cell>
          <cell r="E48" t="str">
            <v>B14742 Radcliffe St Andrew</v>
          </cell>
        </row>
        <row r="49">
          <cell r="D49" t="str">
            <v>B14744</v>
          </cell>
          <cell r="E49" t="str">
            <v>B14744 Radcliffe, St Mary</v>
          </cell>
        </row>
        <row r="50">
          <cell r="D50" t="str">
            <v>B14746</v>
          </cell>
          <cell r="E50" t="str">
            <v>B14746 St Thomas &amp; St John, Radcliffe</v>
          </cell>
        </row>
        <row r="51">
          <cell r="D51" t="str">
            <v>B14816</v>
          </cell>
          <cell r="E51" t="str">
            <v>B14816 Stand All Saints</v>
          </cell>
        </row>
        <row r="52">
          <cell r="D52" t="str">
            <v>B14850</v>
          </cell>
          <cell r="E52" t="str">
            <v>B14850 Hillock &amp; Unsworth</v>
          </cell>
        </row>
        <row r="53">
          <cell r="D53" t="str">
            <v>B15234</v>
          </cell>
          <cell r="E53" t="str">
            <v>B15234 Bacup, Christ Church with St John</v>
          </cell>
        </row>
        <row r="54">
          <cell r="D54" t="str">
            <v>B15380</v>
          </cell>
          <cell r="E54" t="str">
            <v>B15380 St Paul Constable Lee</v>
          </cell>
        </row>
        <row r="55">
          <cell r="D55" t="str">
            <v>B15432</v>
          </cell>
          <cell r="E55" t="str">
            <v>B15432 ST ANNE EDGESIDE</v>
          </cell>
        </row>
        <row r="56">
          <cell r="D56" t="str">
            <v>B15438</v>
          </cell>
          <cell r="E56" t="str">
            <v>B15438 Facit, St John the Evangelist</v>
          </cell>
        </row>
        <row r="57">
          <cell r="D57" t="str">
            <v>B15466</v>
          </cell>
          <cell r="E57" t="str">
            <v>B15466 Goodshaw, St Mary and All Saints</v>
          </cell>
        </row>
        <row r="58">
          <cell r="D58" t="str">
            <v>B15662</v>
          </cell>
          <cell r="E58" t="str">
            <v>B15662 Newchurch, St Nicholas with St John &amp; St Michael</v>
          </cell>
        </row>
        <row r="59">
          <cell r="D59" t="str">
            <v>B15752</v>
          </cell>
          <cell r="E59" t="str">
            <v>B15752 Rawtenstall, St Mary</v>
          </cell>
        </row>
        <row r="60">
          <cell r="D60" t="str">
            <v>B15844</v>
          </cell>
          <cell r="E60" t="str">
            <v>B15844 Tunstead, Holy Trinity with Bacup, St Saviour</v>
          </cell>
        </row>
        <row r="61">
          <cell r="D61" t="str">
            <v>B15888</v>
          </cell>
          <cell r="E61" t="str">
            <v>B15888 Whitworth, St Bartholomew</v>
          </cell>
        </row>
        <row r="62">
          <cell r="D62" t="str">
            <v>B16226</v>
          </cell>
          <cell r="E62" t="str">
            <v>B16226 St Paul Astley Bridge Bolton</v>
          </cell>
        </row>
        <row r="63">
          <cell r="D63" t="str">
            <v>B16250</v>
          </cell>
          <cell r="E63" t="str">
            <v>B16250 Belmont St Peter</v>
          </cell>
        </row>
        <row r="64">
          <cell r="D64" t="str">
            <v>B16282</v>
          </cell>
          <cell r="E64" t="str">
            <v>B16282 Bolton St James (breightmet)</v>
          </cell>
        </row>
        <row r="65">
          <cell r="D65" t="str">
            <v>B16300</v>
          </cell>
          <cell r="E65" t="str">
            <v>B16300 Bradshaw St Maxentius</v>
          </cell>
        </row>
        <row r="66">
          <cell r="D66" t="str">
            <v>B16498</v>
          </cell>
          <cell r="E66" t="str">
            <v>B16498 Harwood Christ Church</v>
          </cell>
        </row>
        <row r="67">
          <cell r="D67" t="str">
            <v>B16588</v>
          </cell>
          <cell r="E67" t="str">
            <v>B16588 Lever Bridge and All Martyrs</v>
          </cell>
        </row>
        <row r="68">
          <cell r="D68" t="str">
            <v>B16838</v>
          </cell>
          <cell r="E68" t="str">
            <v>B16838 Tonge Fold St Chad</v>
          </cell>
        </row>
        <row r="69">
          <cell r="D69" t="str">
            <v>B16840</v>
          </cell>
          <cell r="E69" t="str">
            <v>B16840 Tonge Moor, St Augustine</v>
          </cell>
        </row>
        <row r="70">
          <cell r="D70" t="str">
            <v>B16846</v>
          </cell>
          <cell r="E70" t="str">
            <v>B16846 Turton St Anne</v>
          </cell>
        </row>
        <row r="71">
          <cell r="D71" t="str">
            <v>B16860</v>
          </cell>
          <cell r="E71" t="str">
            <v>B16860 Walmsley Christ Church</v>
          </cell>
        </row>
        <row r="72">
          <cell r="D72" t="str">
            <v>M01256</v>
          </cell>
          <cell r="E72" t="str">
            <v>M01256 Birch-in-Rusholme, St Agnes w St John w St Cyprian</v>
          </cell>
        </row>
        <row r="73">
          <cell r="D73" t="str">
            <v>M01366</v>
          </cell>
          <cell r="E73" t="str">
            <v>M01366 Clayton St Cross with St Paul</v>
          </cell>
        </row>
        <row r="74">
          <cell r="D74" t="str">
            <v>M01470</v>
          </cell>
          <cell r="E74" t="str">
            <v>M01470 Gorton, St James with Abbey Hey</v>
          </cell>
        </row>
        <row r="75">
          <cell r="D75" t="str">
            <v>M01472</v>
          </cell>
          <cell r="E75" t="str">
            <v>M01472 Gorton, Emmanuel</v>
          </cell>
        </row>
        <row r="76">
          <cell r="D76" t="str">
            <v>M01530</v>
          </cell>
          <cell r="E76" t="str">
            <v>M01530 Higher Openshaw St Clement</v>
          </cell>
        </row>
        <row r="77">
          <cell r="D77" t="str">
            <v>M01604</v>
          </cell>
          <cell r="E77" t="str">
            <v>M01604 Longsight, St Luke</v>
          </cell>
        </row>
        <row r="78">
          <cell r="D78" t="str">
            <v>M01626</v>
          </cell>
          <cell r="E78" t="str">
            <v>M01626 Manchester Church of the Apostles</v>
          </cell>
        </row>
        <row r="79">
          <cell r="D79" t="str">
            <v>M01627</v>
          </cell>
          <cell r="E79" t="str">
            <v>M01627 Eastlands,Good Shepherd&amp;St Barnabas</v>
          </cell>
        </row>
        <row r="80">
          <cell r="D80" t="str">
            <v>M01631</v>
          </cell>
          <cell r="E80" t="str">
            <v>M01631 Miles Platting St Cuthbert</v>
          </cell>
        </row>
        <row r="81">
          <cell r="D81" t="str">
            <v>M01854</v>
          </cell>
          <cell r="E81" t="str">
            <v>M01854 Victoria St Chrysostom</v>
          </cell>
        </row>
        <row r="82">
          <cell r="D82" t="str">
            <v>M03314</v>
          </cell>
          <cell r="E82" t="str">
            <v>M03314 Burnage, St Margaret</v>
          </cell>
        </row>
        <row r="83">
          <cell r="D83" t="str">
            <v>M03512</v>
          </cell>
          <cell r="E83" t="str">
            <v>M03512 Heaton Mersey, St John the Baptist</v>
          </cell>
        </row>
        <row r="84">
          <cell r="D84" t="str">
            <v>M03514</v>
          </cell>
          <cell r="E84" t="str">
            <v>M03514 ST PAUL HEATON MOOR</v>
          </cell>
        </row>
        <row r="85">
          <cell r="D85" t="str">
            <v>M03518</v>
          </cell>
          <cell r="E85" t="str">
            <v>M03518 Heaton Norris Christ with All Saints</v>
          </cell>
        </row>
        <row r="86">
          <cell r="D86" t="str">
            <v>M03520</v>
          </cell>
          <cell r="E86" t="str">
            <v>M03520 Heaton Norris, St Thomas</v>
          </cell>
        </row>
        <row r="87">
          <cell r="D87" t="str">
            <v>M03521</v>
          </cell>
          <cell r="E87" t="str">
            <v>M03521 Heaton Reddish St Mary</v>
          </cell>
        </row>
        <row r="88">
          <cell r="D88" t="str">
            <v>M03584</v>
          </cell>
          <cell r="E88" t="str">
            <v>M03584 Levenshulme St Mark</v>
          </cell>
        </row>
        <row r="89">
          <cell r="D89" t="str">
            <v>M03586</v>
          </cell>
          <cell r="E89" t="str">
            <v>M03586 Levenshulme, St Andrew with St Peter</v>
          </cell>
        </row>
        <row r="90">
          <cell r="D90" t="str">
            <v>M03674</v>
          </cell>
          <cell r="E90" t="str">
            <v>M03674 ST MARTINS</v>
          </cell>
        </row>
        <row r="91">
          <cell r="D91" t="str">
            <v>M03675</v>
          </cell>
          <cell r="E91" t="str">
            <v>M03675 North Reddish St Agnes</v>
          </cell>
        </row>
        <row r="92">
          <cell r="D92" t="str">
            <v>M03756</v>
          </cell>
          <cell r="E92" t="str">
            <v>M03756 Reddish, St Elisabeth</v>
          </cell>
        </row>
        <row r="93">
          <cell r="D93" t="str">
            <v>M04258</v>
          </cell>
          <cell r="E93" t="str">
            <v>M04258 Birch With Fallowfield</v>
          </cell>
        </row>
        <row r="94">
          <cell r="D94" t="str">
            <v>M01434</v>
          </cell>
          <cell r="E94" t="str">
            <v>M01434 Brunswick Christ Church</v>
          </cell>
        </row>
        <row r="95">
          <cell r="D95" t="str">
            <v>M04358</v>
          </cell>
          <cell r="E95" t="str">
            <v>M04358 Chorlton St Clements</v>
          </cell>
        </row>
        <row r="96">
          <cell r="D96" t="str">
            <v>M04360</v>
          </cell>
          <cell r="E96" t="str">
            <v>M04360 CHORLTON ST WERBURGH</v>
          </cell>
        </row>
        <row r="97">
          <cell r="D97" t="str">
            <v>M04554</v>
          </cell>
          <cell r="E97" t="str">
            <v>M04554 Hulme The Ascension</v>
          </cell>
        </row>
        <row r="98">
          <cell r="D98" t="str">
            <v>M04618</v>
          </cell>
          <cell r="E98" t="str">
            <v>M04618 Manchester, St Ann</v>
          </cell>
        </row>
        <row r="99">
          <cell r="D99" t="str">
            <v>M04644</v>
          </cell>
          <cell r="E99" t="str">
            <v>M04644 Moss Side Christ Church</v>
          </cell>
        </row>
        <row r="100">
          <cell r="D100" t="str">
            <v>M04646</v>
          </cell>
          <cell r="E100" t="str">
            <v>M04646 Moss Side St James with St Clements</v>
          </cell>
        </row>
        <row r="101">
          <cell r="D101" t="str">
            <v>M04784</v>
          </cell>
          <cell r="E101" t="str">
            <v>M04784 Rusholme, Holy Trinity</v>
          </cell>
        </row>
        <row r="102">
          <cell r="D102" t="str">
            <v>M04882</v>
          </cell>
          <cell r="E102" t="str">
            <v>M04882 Whalley Range St Edmund</v>
          </cell>
        </row>
        <row r="103">
          <cell r="D103" t="str">
            <v>M04896</v>
          </cell>
          <cell r="E103" t="str">
            <v>M04896 Withington St Crispin</v>
          </cell>
        </row>
        <row r="104">
          <cell r="D104" t="str">
            <v>M05262</v>
          </cell>
          <cell r="E104" t="str">
            <v>M05262 Blackley Holy Trinity</v>
          </cell>
        </row>
        <row r="105">
          <cell r="D105" t="str">
            <v>M05264</v>
          </cell>
          <cell r="E105" t="str">
            <v>M05264 Blackley St Andrew</v>
          </cell>
        </row>
        <row r="106">
          <cell r="D106" t="str">
            <v>M05266</v>
          </cell>
          <cell r="E106" t="str">
            <v>M05266 St Peter &amp; St Peter Blackley</v>
          </cell>
        </row>
        <row r="107">
          <cell r="D107" t="str">
            <v>M05268</v>
          </cell>
          <cell r="E107" t="str">
            <v>M05268 Blackley St Peter</v>
          </cell>
        </row>
        <row r="108">
          <cell r="D108" t="str">
            <v>M05350</v>
          </cell>
          <cell r="E108" t="str">
            <v>M05350 Cheetham</v>
          </cell>
        </row>
        <row r="109">
          <cell r="D109" t="str">
            <v>M05378</v>
          </cell>
          <cell r="E109" t="str">
            <v>M05378 Collyhurst The Saviour</v>
          </cell>
        </row>
        <row r="110">
          <cell r="D110" t="str">
            <v>M05386</v>
          </cell>
          <cell r="E110" t="str">
            <v>M05386 Crumpsall St Matthew with St Mary</v>
          </cell>
        </row>
        <row r="111">
          <cell r="D111" t="str">
            <v>M05388</v>
          </cell>
          <cell r="E111" t="str">
            <v>M05388 St Thomas Lower Crumpsall with St Mark</v>
          </cell>
        </row>
        <row r="112">
          <cell r="D112" t="str">
            <v>M05494</v>
          </cell>
          <cell r="E112" t="str">
            <v>M05494 Harpurhey Christ Church</v>
          </cell>
        </row>
        <row r="113">
          <cell r="D113" t="str">
            <v>M05590</v>
          </cell>
          <cell r="E113" t="str">
            <v>M05590 Lightbowne, St Luke</v>
          </cell>
        </row>
        <row r="114">
          <cell r="D114" t="str">
            <v>M05652</v>
          </cell>
          <cell r="E114" t="str">
            <v>M05652 Moston St John</v>
          </cell>
        </row>
        <row r="115">
          <cell r="D115" t="str">
            <v>M05654</v>
          </cell>
          <cell r="E115" t="str">
            <v>M05654 Moston, St Mary</v>
          </cell>
        </row>
        <row r="116">
          <cell r="D116" t="str">
            <v>M05661</v>
          </cell>
          <cell r="E116" t="str">
            <v>M05661 New Moston, St Chad</v>
          </cell>
        </row>
        <row r="117">
          <cell r="D117" t="str">
            <v>M05668</v>
          </cell>
          <cell r="E117" t="str">
            <v>M05668 Newton Heath</v>
          </cell>
        </row>
        <row r="118">
          <cell r="D118" t="str">
            <v>M07132</v>
          </cell>
          <cell r="E118" t="str">
            <v>M07132 Firswood and Gorsehill</v>
          </cell>
        </row>
        <row r="119">
          <cell r="D119" t="str">
            <v>M07394</v>
          </cell>
          <cell r="E119" t="str">
            <v>M07394 Davyhulme Christ Church</v>
          </cell>
        </row>
        <row r="120">
          <cell r="D120" t="str">
            <v>M07396</v>
          </cell>
          <cell r="E120" t="str">
            <v>M07396 Davyhulme, St Mary the Virgin</v>
          </cell>
        </row>
        <row r="121">
          <cell r="D121" t="str">
            <v>M07456</v>
          </cell>
          <cell r="E121" t="str">
            <v>M07456 St John, Flixton</v>
          </cell>
        </row>
        <row r="122">
          <cell r="D122" t="str">
            <v>M07458</v>
          </cell>
          <cell r="E122" t="str">
            <v>M07458 Flixton, St Michael</v>
          </cell>
        </row>
        <row r="123">
          <cell r="D123" t="str">
            <v>M07696</v>
          </cell>
          <cell r="E123" t="str">
            <v>M07696 St Bride Old Trafford</v>
          </cell>
        </row>
        <row r="124">
          <cell r="D124" t="str">
            <v>M07702</v>
          </cell>
          <cell r="E124" t="str">
            <v>M07702 Old Trafford, St John the Evangelist</v>
          </cell>
        </row>
        <row r="125">
          <cell r="D125" t="str">
            <v>M07820</v>
          </cell>
          <cell r="E125" t="str">
            <v>M07820 Stretford, All Saints</v>
          </cell>
        </row>
        <row r="126">
          <cell r="D126" t="str">
            <v>M07822</v>
          </cell>
          <cell r="E126" t="str">
            <v>M07822 Stretford, St Matthew</v>
          </cell>
        </row>
        <row r="127">
          <cell r="D127" t="str">
            <v>M07852</v>
          </cell>
          <cell r="E127" t="str">
            <v>M07852 Urmston, St Clement</v>
          </cell>
        </row>
        <row r="128">
          <cell r="D128" t="str">
            <v>M08302</v>
          </cell>
          <cell r="E128" t="str">
            <v>M08302 Brooklands, St John (Baguley)</v>
          </cell>
        </row>
        <row r="129">
          <cell r="D129" t="str">
            <v>M08252</v>
          </cell>
          <cell r="E129" t="str">
            <v>M08252 Benchill, St Luke</v>
          </cell>
        </row>
        <row r="130">
          <cell r="D130" t="str">
            <v>M08316</v>
          </cell>
          <cell r="E130" t="str">
            <v>M08316 St Nicholas Burnage</v>
          </cell>
        </row>
        <row r="131">
          <cell r="D131" t="str">
            <v>M08358</v>
          </cell>
          <cell r="E131" t="str">
            <v>M08358 W Didsbury Christ Church &amp; Withington St C</v>
          </cell>
        </row>
        <row r="132">
          <cell r="D132" t="str">
            <v>M08412</v>
          </cell>
          <cell r="E132" t="str">
            <v>M08412 St James and Emmanuel Didsbury</v>
          </cell>
        </row>
        <row r="133">
          <cell r="D133" t="str">
            <v>M08570</v>
          </cell>
          <cell r="E133" t="str">
            <v>M08570 Ladybarn St Chad</v>
          </cell>
        </row>
        <row r="134">
          <cell r="D134" t="str">
            <v>M08574</v>
          </cell>
          <cell r="E134" t="str">
            <v>M08574 Lawton Moor, St Michael and All Angels</v>
          </cell>
        </row>
        <row r="135">
          <cell r="D135" t="str">
            <v>M08676</v>
          </cell>
          <cell r="E135" t="str">
            <v>M08676 Northenden, St Wilfrid</v>
          </cell>
        </row>
        <row r="136">
          <cell r="D136" t="str">
            <v>M08898</v>
          </cell>
          <cell r="E136" t="str">
            <v>M08898 Withington St Paul</v>
          </cell>
        </row>
        <row r="137">
          <cell r="D137" t="str">
            <v>M08900</v>
          </cell>
          <cell r="E137" t="str">
            <v>M08900 Wythenshawe, St Martin</v>
          </cell>
        </row>
        <row r="138">
          <cell r="D138" t="str">
            <v>M08904</v>
          </cell>
          <cell r="E138" t="str">
            <v>M08904 Wythenshawe St Richard of Chichester</v>
          </cell>
        </row>
        <row r="139">
          <cell r="D139" t="str">
            <v>M08906</v>
          </cell>
          <cell r="E139" t="str">
            <v>M08906 Wythenshawe, William Temple</v>
          </cell>
        </row>
        <row r="140">
          <cell r="D140" t="str">
            <v>R17212</v>
          </cell>
          <cell r="E140" t="str">
            <v>R17212 Ashton, Christ Church</v>
          </cell>
        </row>
        <row r="141">
          <cell r="D141" t="str">
            <v>R17215</v>
          </cell>
          <cell r="E141" t="str">
            <v>R17215 Ashton, The Good Shepherd</v>
          </cell>
        </row>
        <row r="142">
          <cell r="D142" t="str">
            <v>R17230</v>
          </cell>
          <cell r="E142" t="str">
            <v>R17230 Audenshaw, St Hilda</v>
          </cell>
        </row>
        <row r="143">
          <cell r="D143" t="str">
            <v>R17232</v>
          </cell>
          <cell r="E143" t="str">
            <v>R17232 Audenshaw, St Stephen</v>
          </cell>
        </row>
        <row r="144">
          <cell r="D144" t="str">
            <v>R17406</v>
          </cell>
          <cell r="E144" t="str">
            <v>R17406 Denton, Christ Church</v>
          </cell>
        </row>
        <row r="145">
          <cell r="D145" t="str">
            <v>R17408</v>
          </cell>
          <cell r="E145" t="str">
            <v>R17408 Denton, St Lawrence</v>
          </cell>
        </row>
        <row r="146">
          <cell r="D146" t="str">
            <v>R17420</v>
          </cell>
          <cell r="E146" t="str">
            <v>R17420 Droylsden, St Andrew</v>
          </cell>
        </row>
        <row r="147">
          <cell r="D147" t="str">
            <v>R17421</v>
          </cell>
          <cell r="E147" t="str">
            <v>R17421 Droylsden, St Martin</v>
          </cell>
        </row>
        <row r="148">
          <cell r="D148" t="str">
            <v>R17422</v>
          </cell>
          <cell r="E148" t="str">
            <v>R17422 Droylsden St Mary</v>
          </cell>
        </row>
        <row r="149">
          <cell r="D149" t="str">
            <v>R17500</v>
          </cell>
          <cell r="E149" t="str">
            <v>R17500 Haughton St Anne</v>
          </cell>
        </row>
        <row r="150">
          <cell r="D150" t="str">
            <v>R17502</v>
          </cell>
          <cell r="E150" t="str">
            <v xml:space="preserve">R17502 Haughton Green, St Mary the Virgin, </v>
          </cell>
        </row>
        <row r="151">
          <cell r="D151" t="str">
            <v>R17556</v>
          </cell>
          <cell r="E151" t="str">
            <v>R17556 Hurst, St John the Evangelist</v>
          </cell>
        </row>
        <row r="152">
          <cell r="D152" t="str">
            <v>R17648</v>
          </cell>
          <cell r="E152" t="str">
            <v>R17648 Mossley St George Jan-June</v>
          </cell>
        </row>
        <row r="153">
          <cell r="D153" t="str">
            <v>R17778</v>
          </cell>
          <cell r="E153" t="str">
            <v>R17778 Roughtown St John</v>
          </cell>
        </row>
        <row r="154">
          <cell r="D154" t="str">
            <v>R17814</v>
          </cell>
          <cell r="E154" t="str">
            <v>R17814 Stalybridge, St George</v>
          </cell>
        </row>
        <row r="155">
          <cell r="D155" t="str">
            <v>R18336</v>
          </cell>
          <cell r="E155" t="str">
            <v>R18336 Castleton, St Martin</v>
          </cell>
        </row>
        <row r="156">
          <cell r="D156" t="str">
            <v>R18528</v>
          </cell>
          <cell r="E156" t="str">
            <v>R18528 Heywood St James</v>
          </cell>
        </row>
        <row r="157">
          <cell r="D157" t="str">
            <v>R18530</v>
          </cell>
          <cell r="E157" t="str">
            <v>R18530 Heywood, St Margaret &amp; Heap Bridge, St George</v>
          </cell>
        </row>
        <row r="158">
          <cell r="D158" t="str">
            <v>R18531</v>
          </cell>
          <cell r="E158" t="str">
            <v>R18531 Sudden St Aidan</v>
          </cell>
        </row>
        <row r="159">
          <cell r="D159" t="str">
            <v>R18532</v>
          </cell>
          <cell r="E159" t="str">
            <v>R18532 Heywood All Soul</v>
          </cell>
        </row>
        <row r="160">
          <cell r="D160" t="str">
            <v>R18533</v>
          </cell>
          <cell r="E160" t="str">
            <v>R18533 St John the Evangelist Heywood</v>
          </cell>
        </row>
        <row r="161">
          <cell r="D161" t="str">
            <v>R18534</v>
          </cell>
          <cell r="E161" t="str">
            <v>R18534 St Luke Heywood</v>
          </cell>
        </row>
        <row r="162">
          <cell r="D162" t="str">
            <v>R18572</v>
          </cell>
          <cell r="E162" t="str">
            <v>R18572 Langley</v>
          </cell>
        </row>
        <row r="163">
          <cell r="D163" t="str">
            <v>R18628</v>
          </cell>
          <cell r="E163" t="str">
            <v>R18628 Middleton, St Leonard</v>
          </cell>
        </row>
        <row r="164">
          <cell r="D164" t="str">
            <v>R18630</v>
          </cell>
          <cell r="E164" t="str">
            <v>R18630 Middleton Junction</v>
          </cell>
        </row>
        <row r="165">
          <cell r="D165" t="str">
            <v>R18760</v>
          </cell>
          <cell r="E165" t="str">
            <v>R18760 Rhodes And Parkfield</v>
          </cell>
        </row>
        <row r="166">
          <cell r="D166" t="str">
            <v>R18834</v>
          </cell>
          <cell r="E166" t="str">
            <v>R18834 Thornham with Gravel Hole</v>
          </cell>
        </row>
        <row r="167">
          <cell r="D167" t="str">
            <v>R18836</v>
          </cell>
          <cell r="E167" t="str">
            <v>R18836 Tonge-cum-Alkrington, St Michael</v>
          </cell>
        </row>
        <row r="168">
          <cell r="D168" t="str">
            <v>R19244</v>
          </cell>
          <cell r="E168" t="str">
            <v>R19244 Bardsley, Holy Trinity</v>
          </cell>
        </row>
        <row r="169">
          <cell r="D169" t="str">
            <v>R19264</v>
          </cell>
          <cell r="E169" t="str">
            <v>R19264 Oldham, St Mary and St Peter</v>
          </cell>
        </row>
        <row r="170">
          <cell r="D170" t="str">
            <v>R19338</v>
          </cell>
          <cell r="E170" t="str">
            <v>R19338 Chadderton Christ Church</v>
          </cell>
        </row>
        <row r="171">
          <cell r="D171" t="str">
            <v>R19340</v>
          </cell>
          <cell r="E171" t="str">
            <v>R19340 Chadderton Emmanuel</v>
          </cell>
        </row>
        <row r="172">
          <cell r="D172" t="str">
            <v>R19344</v>
          </cell>
          <cell r="E172" t="str">
            <v>R19344 Chadderton St Mark</v>
          </cell>
        </row>
        <row r="173">
          <cell r="D173" t="str">
            <v>R19346</v>
          </cell>
          <cell r="E173" t="str">
            <v>R19346 Chadderton St Matthew &amp; St Luke</v>
          </cell>
        </row>
        <row r="174">
          <cell r="D174" t="str">
            <v>R19442</v>
          </cell>
          <cell r="E174" t="str">
            <v>R19442 Failsworth, St John</v>
          </cell>
        </row>
        <row r="175">
          <cell r="D175" t="str">
            <v>R19444</v>
          </cell>
          <cell r="E175" t="str">
            <v>R19444 Failsworth The Holy Family</v>
          </cell>
        </row>
        <row r="176">
          <cell r="D176" t="str">
            <v>R19524</v>
          </cell>
          <cell r="E176" t="str">
            <v>R19524 Heyside St Mark</v>
          </cell>
        </row>
        <row r="177">
          <cell r="D177" t="str">
            <v>R19538</v>
          </cell>
          <cell r="E177" t="str">
            <v>R19538 Hollinwood, St Margaret and Limeside, St Chad</v>
          </cell>
        </row>
        <row r="178">
          <cell r="D178" t="str">
            <v>R19630</v>
          </cell>
          <cell r="E178" t="str">
            <v>R19630 Middleton Junction St Gabriel</v>
          </cell>
        </row>
        <row r="179">
          <cell r="D179" t="str">
            <v>R19692</v>
          </cell>
          <cell r="E179" t="str">
            <v>R19692 Oldham St Paul</v>
          </cell>
        </row>
        <row r="180">
          <cell r="D180" t="str">
            <v>R19694</v>
          </cell>
          <cell r="E180" t="str">
            <v>R19694 Lower Moor, St Stephen and All Martyrs</v>
          </cell>
        </row>
        <row r="181">
          <cell r="D181" t="str">
            <v>R19780</v>
          </cell>
          <cell r="E181" t="str">
            <v>R19780 Royton St Anne</v>
          </cell>
        </row>
        <row r="182">
          <cell r="D182" t="str">
            <v>R19782</v>
          </cell>
          <cell r="E182" t="str">
            <v>R19782 Royton, St Paul</v>
          </cell>
        </row>
        <row r="183">
          <cell r="D183" t="str">
            <v>M04884</v>
          </cell>
          <cell r="E183" t="str">
            <v>M04884 Whalley Range, St Margaret</v>
          </cell>
        </row>
        <row r="184">
          <cell r="D184" t="str">
            <v>R21804</v>
          </cell>
          <cell r="E184" t="str">
            <v>R21804 Shaw Holy Trinity</v>
          </cell>
        </row>
        <row r="185">
          <cell r="D185" t="str">
            <v>R19832</v>
          </cell>
          <cell r="E185" t="str">
            <v>R19832Thornham St James</v>
          </cell>
        </row>
        <row r="186">
          <cell r="D186" t="str">
            <v>R19874</v>
          </cell>
          <cell r="E186" t="str">
            <v>R19874 Werneth St Thomas</v>
          </cell>
        </row>
        <row r="187">
          <cell r="D187" t="str">
            <v>R19970</v>
          </cell>
          <cell r="E187" t="str">
            <v>R19970 Coldhurst, Holy Trinity</v>
          </cell>
        </row>
        <row r="188">
          <cell r="D188" t="str">
            <v>R20222</v>
          </cell>
          <cell r="E188" t="str">
            <v>R20222 Ashworth, St James</v>
          </cell>
        </row>
        <row r="189">
          <cell r="D189" t="str">
            <v>R20242</v>
          </cell>
          <cell r="E189" t="str">
            <v>R20242 Bamford St Michael</v>
          </cell>
        </row>
        <row r="190">
          <cell r="D190" t="str">
            <v>R20248</v>
          </cell>
          <cell r="E190" t="str">
            <v>R20248 Belfield St Ann</v>
          </cell>
        </row>
        <row r="191">
          <cell r="D191" t="str">
            <v>R20334</v>
          </cell>
          <cell r="E191" t="str">
            <v>R20334 Calderbrook</v>
          </cell>
        </row>
        <row r="192">
          <cell r="D192" t="str">
            <v>R20400</v>
          </cell>
          <cell r="E192" t="str">
            <v>R20400 Dearnley, St Andrew</v>
          </cell>
        </row>
        <row r="193">
          <cell r="D193" t="str">
            <v>R20492</v>
          </cell>
          <cell r="E193" t="str">
            <v>R20492 Hamer, All Saints</v>
          </cell>
        </row>
        <row r="194">
          <cell r="D194" t="str">
            <v>R20506</v>
          </cell>
          <cell r="E194" t="str">
            <v>R20506 Healey, Christ Church</v>
          </cell>
        </row>
        <row r="195">
          <cell r="D195" t="str">
            <v>R20566</v>
          </cell>
          <cell r="E195" t="str">
            <v>R20566 Kirkholt, St Thomas</v>
          </cell>
        </row>
        <row r="196">
          <cell r="D196" t="str">
            <v>R20594</v>
          </cell>
          <cell r="E196" t="str">
            <v>R20594 Littleborough, Holy Trinity</v>
          </cell>
        </row>
        <row r="197">
          <cell r="D197" t="str">
            <v>R20636</v>
          </cell>
          <cell r="E197" t="str">
            <v>R20636 Milnrow, St James</v>
          </cell>
        </row>
        <row r="198">
          <cell r="D198" t="str">
            <v>R20658</v>
          </cell>
          <cell r="E198" t="str">
            <v>R20658 Newbold St Peter</v>
          </cell>
        </row>
        <row r="199">
          <cell r="D199" t="str">
            <v>R20664</v>
          </cell>
          <cell r="E199" t="str">
            <v>R20664 Newhey, St Thomas</v>
          </cell>
        </row>
        <row r="200">
          <cell r="D200" t="str">
            <v>R20672</v>
          </cell>
          <cell r="E200" t="str">
            <v>R20672 Norden St Paul</v>
          </cell>
        </row>
        <row r="201">
          <cell r="D201" t="str">
            <v>R20768</v>
          </cell>
          <cell r="E201" t="str">
            <v>R20768 Oakenrod, St George</v>
          </cell>
        </row>
        <row r="202">
          <cell r="D202" t="str">
            <v>R20770</v>
          </cell>
          <cell r="E202" t="str">
            <v>R20770 Rochdale St Chad</v>
          </cell>
        </row>
        <row r="203">
          <cell r="D203" t="str">
            <v>R20772</v>
          </cell>
          <cell r="E203" t="str">
            <v>R20772 Rochdale St Luke (Deeplish)</v>
          </cell>
        </row>
        <row r="204">
          <cell r="D204" t="str">
            <v>R20806</v>
          </cell>
          <cell r="E204" t="str">
            <v>R20806 Shore, St Barnabas</v>
          </cell>
        </row>
        <row r="205">
          <cell r="D205" t="str">
            <v>R20812</v>
          </cell>
          <cell r="E205" t="str">
            <v>R20812 Spotland, St Clement</v>
          </cell>
        </row>
        <row r="206">
          <cell r="D206" t="str">
            <v>R20864</v>
          </cell>
          <cell r="E206" t="str">
            <v>R20864 Wardle &amp; Smallbridge</v>
          </cell>
        </row>
        <row r="207">
          <cell r="D207" t="str">
            <v>R20865</v>
          </cell>
          <cell r="E207" t="str">
            <v>R20865 Rochdale St Mary in the Baum</v>
          </cell>
        </row>
        <row r="208">
          <cell r="D208" t="str">
            <v>R21404</v>
          </cell>
          <cell r="E208" t="str">
            <v>R21404 Denshaw, Christ Church</v>
          </cell>
        </row>
        <row r="209">
          <cell r="D209" t="str">
            <v>R21418</v>
          </cell>
          <cell r="E209" t="str">
            <v>R21418 Dobcross, Holy Trinity</v>
          </cell>
        </row>
        <row r="210">
          <cell r="D210" t="str">
            <v>R21424</v>
          </cell>
          <cell r="E210" t="str">
            <v>R21424 East Crompton St James</v>
          </cell>
        </row>
        <row r="211">
          <cell r="D211" t="str">
            <v>R21460</v>
          </cell>
          <cell r="E211" t="str">
            <v>R21460 ST THOMAS FRIARMERE</v>
          </cell>
        </row>
        <row r="212">
          <cell r="D212" t="str">
            <v>R21462</v>
          </cell>
          <cell r="E212" t="str">
            <v>R21462 Friezland, Christ Church</v>
          </cell>
        </row>
        <row r="213">
          <cell r="D213" t="str">
            <v>R21464</v>
          </cell>
          <cell r="E213" t="str">
            <v>R21464 Glodwick St Mark with Christ Church</v>
          </cell>
        </row>
        <row r="214">
          <cell r="D214" t="str">
            <v>R21478</v>
          </cell>
          <cell r="E214" t="str">
            <v>R21478 Greenfield St Mary</v>
          </cell>
        </row>
        <row r="215">
          <cell r="D215" t="str">
            <v>R21522</v>
          </cell>
          <cell r="E215" t="str">
            <v>R21522 Hey St John</v>
          </cell>
        </row>
        <row r="216">
          <cell r="D216" t="str">
            <v>R21532</v>
          </cell>
          <cell r="E216" t="str">
            <v>R21532 High Crompton, St Mary</v>
          </cell>
        </row>
        <row r="217">
          <cell r="D217" t="str">
            <v>R21576</v>
          </cell>
          <cell r="E217" t="str">
            <v>R21576 St Thomas Leesfield</v>
          </cell>
        </row>
        <row r="218">
          <cell r="D218" t="str">
            <v>R21610</v>
          </cell>
          <cell r="E218" t="str">
            <v>R21610 Lydgate St Anne</v>
          </cell>
        </row>
        <row r="219">
          <cell r="D219" t="str">
            <v>R21686</v>
          </cell>
          <cell r="E219" t="str">
            <v>R21686 Oldham, St Barnabas</v>
          </cell>
        </row>
        <row r="220">
          <cell r="D220" t="str">
            <v>R21688</v>
          </cell>
          <cell r="E220" t="str">
            <v>R21688 Oldham, St James with St Ambrose</v>
          </cell>
        </row>
        <row r="221">
          <cell r="D221" t="str">
            <v>R21695</v>
          </cell>
          <cell r="E221" t="str">
            <v>R21695 Oldham St Thomas (Moorside)</v>
          </cell>
        </row>
        <row r="222">
          <cell r="D222" t="str">
            <v>R21786</v>
          </cell>
          <cell r="E222" t="str">
            <v>R21786 Saddleworth, St Chad</v>
          </cell>
        </row>
        <row r="223">
          <cell r="D223" t="str">
            <v>R21832</v>
          </cell>
          <cell r="E223" t="str">
            <v>R21832 Thornham St James</v>
          </cell>
        </row>
        <row r="224">
          <cell r="D224" t="str">
            <v>R21868</v>
          </cell>
          <cell r="E224" t="str">
            <v>R21868 Waterhead, Holy Trinity</v>
          </cell>
        </row>
        <row r="225">
          <cell r="D225" t="str">
            <v>S02245</v>
          </cell>
          <cell r="E225" t="str">
            <v>S02245 Barton with Peel Green, St Michael &amp; All Angels</v>
          </cell>
        </row>
        <row r="226">
          <cell r="D226" t="str">
            <v>S02332</v>
          </cell>
          <cell r="E226" t="str">
            <v>S02332 Cadishead St Mary the Virgin</v>
          </cell>
        </row>
        <row r="227">
          <cell r="D227" t="str">
            <v>S02368</v>
          </cell>
          <cell r="E227" t="str">
            <v>S02368 Clifton</v>
          </cell>
        </row>
        <row r="228">
          <cell r="D228" t="str">
            <v>S02426</v>
          </cell>
          <cell r="E228" t="str">
            <v>S02426 Eccles, St Andrew</v>
          </cell>
        </row>
        <row r="229">
          <cell r="D229" t="str">
            <v>S02428</v>
          </cell>
          <cell r="E229" t="str">
            <v>S02428 Eccles, St Mary (2014)</v>
          </cell>
        </row>
        <row r="230">
          <cell r="D230" t="str">
            <v>S02540</v>
          </cell>
          <cell r="E230" t="str">
            <v>S02540 Hope St James</v>
          </cell>
        </row>
        <row r="231">
          <cell r="D231" t="str">
            <v>S02558</v>
          </cell>
          <cell r="E231" t="str">
            <v>S02558 St John the Baptist Irlam</v>
          </cell>
        </row>
        <row r="232">
          <cell r="D232" t="str">
            <v>S02596</v>
          </cell>
          <cell r="E232" t="str">
            <v>S02596 Little Hulton, St John the Baptist</v>
          </cell>
        </row>
        <row r="233">
          <cell r="D233" t="str">
            <v>S02638</v>
          </cell>
          <cell r="E233" t="str">
            <v>S02638 Monton, St Paul</v>
          </cell>
        </row>
        <row r="234">
          <cell r="D234" t="str">
            <v>S02710</v>
          </cell>
          <cell r="E234" t="str">
            <v>S02710 Patricroft Christ Church</v>
          </cell>
        </row>
        <row r="235">
          <cell r="D235" t="str">
            <v>S02712</v>
          </cell>
          <cell r="E235" t="str">
            <v>S02712 Peel, St Paul</v>
          </cell>
        </row>
        <row r="236">
          <cell r="D236" t="str">
            <v>S02828</v>
          </cell>
          <cell r="E236" t="str">
            <v>S02828 Swinton Holy Rood</v>
          </cell>
        </row>
        <row r="237">
          <cell r="D237" t="str">
            <v>S02830</v>
          </cell>
          <cell r="E237" t="str">
            <v>S02830 Swinton and Pendlebury</v>
          </cell>
        </row>
        <row r="238">
          <cell r="D238" t="str">
            <v>S02856</v>
          </cell>
          <cell r="E238" t="str">
            <v>S02856 Walkden Moor, St Paul</v>
          </cell>
        </row>
        <row r="239">
          <cell r="D239" t="str">
            <v>S02892</v>
          </cell>
          <cell r="E239" t="str">
            <v>S02892 St Mary Winton Eccles</v>
          </cell>
        </row>
        <row r="240">
          <cell r="D240" t="str">
            <v>S02904</v>
          </cell>
          <cell r="E240" t="str">
            <v>S02904 Worsley, St Mark with St Mary and St Andrew</v>
          </cell>
        </row>
        <row r="241">
          <cell r="D241" t="str">
            <v>S06528</v>
          </cell>
          <cell r="E241" t="str">
            <v>S06528 Higher Broughton St James</v>
          </cell>
        </row>
        <row r="242">
          <cell r="D242" t="str">
            <v>S06540</v>
          </cell>
          <cell r="E242" t="str">
            <v>S06540 Hope St James</v>
          </cell>
        </row>
        <row r="243">
          <cell r="D243" t="str">
            <v>S06564</v>
          </cell>
          <cell r="E243" t="str">
            <v>S06564 Kersal Moor St Paul</v>
          </cell>
        </row>
        <row r="244">
          <cell r="D244" t="str">
            <v>S06605</v>
          </cell>
          <cell r="E244" t="str">
            <v>S06605 Lower Broughton St Clement</v>
          </cell>
        </row>
        <row r="245">
          <cell r="D245" t="str">
            <v>S06607</v>
          </cell>
          <cell r="E245" t="str">
            <v>S06607 Lower Broughton, The Ascension</v>
          </cell>
        </row>
        <row r="246">
          <cell r="D246" t="str">
            <v>S06609</v>
          </cell>
          <cell r="E246" t="str">
            <v>S06609 Lower Kersal St Aidan</v>
          </cell>
        </row>
        <row r="247">
          <cell r="D247" t="str">
            <v>S06722</v>
          </cell>
          <cell r="E247" t="str">
            <v>S06722 PENDLEBURY ST JOHN</v>
          </cell>
        </row>
        <row r="248">
          <cell r="D248" t="str">
            <v>S06728</v>
          </cell>
          <cell r="E248" t="str">
            <v>S06728 Pendleton and Claremont</v>
          </cell>
        </row>
        <row r="249">
          <cell r="D249" t="str">
            <v>S06788</v>
          </cell>
          <cell r="E249" t="str">
            <v>S06788 Salford, Sacred Trinity</v>
          </cell>
        </row>
        <row r="250">
          <cell r="D250" t="str">
            <v>S06790</v>
          </cell>
          <cell r="E250" t="str">
            <v>S06790 Ordsall and Salford Quays</v>
          </cell>
        </row>
        <row r="251">
          <cell r="D251" t="str">
            <v>S06796</v>
          </cell>
          <cell r="E251" t="str">
            <v>S06796 Salford, St Paul with Christ Church</v>
          </cell>
        </row>
        <row r="252">
          <cell r="D252" t="str">
            <v>S06798</v>
          </cell>
          <cell r="E252" t="str">
            <v>S06798 Salford, St Philip with St Stephen</v>
          </cell>
        </row>
        <row r="253">
          <cell r="D253" t="str">
            <v>S06870</v>
          </cell>
          <cell r="E253" t="str">
            <v>S06870 Weaste, Seedley and Langworthy</v>
          </cell>
        </row>
        <row r="254">
          <cell r="D254" t="str">
            <v>S13224</v>
          </cell>
          <cell r="E254" t="str">
            <v>S13224 Astley, St Stephen</v>
          </cell>
        </row>
        <row r="255">
          <cell r="D255" t="str">
            <v>S13229</v>
          </cell>
          <cell r="E255" t="str">
            <v>S13229 Atherton and Hindsford</v>
          </cell>
        </row>
        <row r="256">
          <cell r="D256" t="str">
            <v>S13246</v>
          </cell>
          <cell r="E256" t="str">
            <v>S13246 Bedford, St Thomas</v>
          </cell>
        </row>
        <row r="257">
          <cell r="D257" t="str">
            <v>S13548</v>
          </cell>
          <cell r="E257" t="str">
            <v>S13548 Howebridge St Michael &amp; All Angels</v>
          </cell>
        </row>
        <row r="258">
          <cell r="D258" t="str">
            <v>S13580</v>
          </cell>
          <cell r="E258" t="str">
            <v>S13580 Leigh St Mary the Virgin</v>
          </cell>
        </row>
        <row r="259">
          <cell r="D259" t="str">
            <v>S13642</v>
          </cell>
          <cell r="E259" t="str">
            <v>S13642 Mosley Common, St John the Evangelist</v>
          </cell>
        </row>
        <row r="260">
          <cell r="D260" t="str">
            <v>S13730</v>
          </cell>
          <cell r="E260" t="str">
            <v>S13730 Pennington, Christ Church</v>
          </cell>
        </row>
        <row r="261">
          <cell r="D261" t="str">
            <v>S13848</v>
          </cell>
          <cell r="E261" t="str">
            <v>S13848 Tyldesley cum Shakerley, St George</v>
          </cell>
        </row>
        <row r="262">
          <cell r="D262" t="str">
            <v>S13878</v>
          </cell>
          <cell r="E262" t="str">
            <v>S13878 Westleigh, St Paul</v>
          </cell>
        </row>
        <row r="263">
          <cell r="D263" t="str">
            <v>S13880</v>
          </cell>
          <cell r="E263" t="str">
            <v>S13880 Westleigh, St Peter</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B257" totalsRowShown="0" headerRowDxfId="6" dataDxfId="5">
  <autoFilter ref="A1:B257" xr:uid="{00000000-0009-0000-0100-000003000000}"/>
  <tableColumns count="2">
    <tableColumn id="1" xr3:uid="{00000000-0010-0000-0000-000001000000}" name="Name" dataDxfId="4"/>
    <tableColumn id="2" xr3:uid="{00000000-0010-0000-0000-000002000000}" name="Diocesan Reference"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D1:E13" totalsRowShown="0">
  <autoFilter ref="D1:E13" xr:uid="{00000000-0009-0000-0100-000005000000}"/>
  <tableColumns count="2">
    <tableColumn id="1" xr3:uid="{00000000-0010-0000-0100-000001000000}" name="Month"/>
    <tableColumn id="2" xr3:uid="{00000000-0010-0000-0100-000002000000}"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FC91"/>
  <sheetViews>
    <sheetView showGridLines="0" tabSelected="1" zoomScale="60" zoomScaleNormal="60" zoomScaleSheetLayoutView="40" workbookViewId="0">
      <selection activeCell="H39" sqref="H39"/>
    </sheetView>
  </sheetViews>
  <sheetFormatPr defaultColWidth="0" defaultRowHeight="13.5" zeroHeight="1" x14ac:dyDescent="0.25"/>
  <cols>
    <col min="1" max="3" width="9.1796875" style="1" customWidth="1"/>
    <col min="4" max="4" width="11" style="1" customWidth="1"/>
    <col min="5" max="6" width="30.453125" style="1" customWidth="1"/>
    <col min="7" max="7" width="10.26953125" style="1" customWidth="1"/>
    <col min="8" max="8" width="12.81640625" style="1" customWidth="1"/>
    <col min="9" max="10" width="14.1796875" style="2" customWidth="1"/>
    <col min="11" max="11" width="19" style="3" customWidth="1"/>
    <col min="12" max="12" width="4" style="1" customWidth="1"/>
    <col min="13" max="16382" width="9.1796875" style="1" hidden="1"/>
    <col min="16383" max="16383" width="0.1796875" style="1" hidden="1"/>
    <col min="16384" max="16384" width="3.54296875" style="1" hidden="1"/>
  </cols>
  <sheetData>
    <row r="1" spans="1:11" x14ac:dyDescent="0.25">
      <c r="A1" s="9"/>
      <c r="B1" s="9"/>
      <c r="C1" s="9"/>
      <c r="D1" s="9"/>
      <c r="E1" s="9"/>
      <c r="F1" s="9"/>
      <c r="G1" s="9"/>
      <c r="H1" s="9"/>
      <c r="I1" s="10"/>
      <c r="J1" s="10"/>
      <c r="K1" s="11"/>
    </row>
    <row r="2" spans="1:11" ht="15" x14ac:dyDescent="0.3">
      <c r="A2" s="9"/>
      <c r="B2" s="9"/>
      <c r="C2" s="9"/>
      <c r="D2" s="9"/>
      <c r="E2" s="9"/>
      <c r="F2" s="12" t="s">
        <v>0</v>
      </c>
      <c r="G2" s="12"/>
      <c r="H2" s="9"/>
      <c r="I2" s="10"/>
      <c r="J2" s="10"/>
      <c r="K2" s="11"/>
    </row>
    <row r="3" spans="1:11" ht="25.5" customHeight="1" x14ac:dyDescent="0.3">
      <c r="A3" s="9"/>
      <c r="B3" s="9"/>
      <c r="C3" s="9"/>
      <c r="D3" s="9"/>
      <c r="E3" s="9"/>
      <c r="F3" s="26" t="s">
        <v>547</v>
      </c>
      <c r="G3" s="26"/>
      <c r="H3" s="9"/>
      <c r="I3" s="10"/>
      <c r="J3" s="10"/>
      <c r="K3" s="11"/>
    </row>
    <row r="4" spans="1:11" ht="25.5" customHeight="1" x14ac:dyDescent="0.3">
      <c r="A4" s="9"/>
      <c r="B4" s="9"/>
      <c r="C4" s="9"/>
      <c r="D4" s="9"/>
      <c r="E4" s="9"/>
      <c r="F4" s="26" t="s">
        <v>548</v>
      </c>
      <c r="G4" s="26"/>
      <c r="H4" s="9"/>
      <c r="I4" s="10"/>
      <c r="J4" s="10"/>
      <c r="K4" s="11"/>
    </row>
    <row r="5" spans="1:11" ht="17.5" x14ac:dyDescent="0.35">
      <c r="A5" s="25" t="s">
        <v>566</v>
      </c>
      <c r="F5" s="26" t="s">
        <v>657</v>
      </c>
      <c r="G5" s="26"/>
    </row>
    <row r="6" spans="1:11" ht="17.5" x14ac:dyDescent="0.35">
      <c r="A6" s="25"/>
      <c r="F6" s="96"/>
    </row>
    <row r="7" spans="1:11" x14ac:dyDescent="0.25">
      <c r="A7" s="1" t="s">
        <v>650</v>
      </c>
      <c r="I7" s="91"/>
      <c r="J7" s="91"/>
      <c r="K7" s="85"/>
    </row>
    <row r="8" spans="1:11" x14ac:dyDescent="0.25"/>
    <row r="9" spans="1:11" x14ac:dyDescent="0.25">
      <c r="B9" s="24" t="s">
        <v>568</v>
      </c>
      <c r="I9" s="36" t="s">
        <v>569</v>
      </c>
    </row>
    <row r="10" spans="1:11" x14ac:dyDescent="0.25">
      <c r="I10" s="37"/>
    </row>
    <row r="11" spans="1:11" x14ac:dyDescent="0.25">
      <c r="B11" s="135" t="s">
        <v>551</v>
      </c>
      <c r="C11" s="135"/>
      <c r="D11" s="135"/>
      <c r="E11" s="135" t="s">
        <v>550</v>
      </c>
      <c r="F11" s="135"/>
      <c r="G11" s="86"/>
      <c r="I11" s="135" t="s">
        <v>570</v>
      </c>
      <c r="J11" s="135" t="s">
        <v>555</v>
      </c>
      <c r="K11" s="135"/>
    </row>
    <row r="12" spans="1:11" x14ac:dyDescent="0.25">
      <c r="B12" s="135"/>
      <c r="C12" s="135"/>
      <c r="D12" s="135"/>
      <c r="E12" s="135"/>
      <c r="F12" s="135"/>
      <c r="G12" s="86"/>
      <c r="I12" s="135"/>
      <c r="J12" s="135"/>
      <c r="K12" s="135"/>
    </row>
    <row r="13" spans="1:11" x14ac:dyDescent="0.25">
      <c r="B13" s="135" t="s">
        <v>552</v>
      </c>
      <c r="C13" s="135"/>
      <c r="D13" s="135"/>
      <c r="E13" s="135" t="s">
        <v>1</v>
      </c>
      <c r="F13" s="135"/>
      <c r="G13" s="86"/>
      <c r="I13" s="136" t="s">
        <v>573</v>
      </c>
      <c r="J13" s="37" t="s">
        <v>656</v>
      </c>
      <c r="K13" s="85"/>
    </row>
    <row r="14" spans="1:11" x14ac:dyDescent="0.25">
      <c r="B14" s="135"/>
      <c r="C14" s="135"/>
      <c r="D14" s="135"/>
      <c r="E14" s="135"/>
      <c r="F14" s="135"/>
      <c r="G14" s="86"/>
      <c r="I14" s="136"/>
      <c r="J14" s="37" t="s">
        <v>555</v>
      </c>
      <c r="K14" s="85"/>
    </row>
    <row r="15" spans="1:11" x14ac:dyDescent="0.25">
      <c r="B15" s="135" t="s">
        <v>553</v>
      </c>
      <c r="C15" s="135"/>
      <c r="D15" s="135"/>
      <c r="E15" s="135" t="s">
        <v>651</v>
      </c>
      <c r="F15" s="135"/>
      <c r="G15" s="86"/>
      <c r="I15" s="136"/>
      <c r="J15" s="37" t="s">
        <v>658</v>
      </c>
      <c r="K15" s="85"/>
    </row>
    <row r="16" spans="1:11" x14ac:dyDescent="0.25">
      <c r="B16" s="135"/>
      <c r="C16" s="135"/>
      <c r="D16" s="135"/>
      <c r="E16" s="135"/>
      <c r="F16" s="135"/>
      <c r="G16" s="86"/>
      <c r="I16" s="136"/>
      <c r="J16" s="37" t="s">
        <v>659</v>
      </c>
      <c r="K16" s="85"/>
    </row>
    <row r="17" spans="1:11" x14ac:dyDescent="0.25">
      <c r="B17" s="135" t="s">
        <v>554</v>
      </c>
      <c r="C17" s="135"/>
      <c r="D17" s="135"/>
      <c r="E17" s="135">
        <v>41457389</v>
      </c>
      <c r="F17" s="135"/>
      <c r="G17" s="86"/>
      <c r="I17" s="136"/>
      <c r="J17" s="37" t="s">
        <v>660</v>
      </c>
      <c r="K17" s="85"/>
    </row>
    <row r="18" spans="1:11" x14ac:dyDescent="0.25">
      <c r="B18" s="135"/>
      <c r="C18" s="135"/>
      <c r="D18" s="135"/>
      <c r="E18" s="135"/>
      <c r="F18" s="135"/>
      <c r="G18" s="86"/>
      <c r="I18" s="136"/>
      <c r="J18" s="37" t="s">
        <v>661</v>
      </c>
      <c r="K18" s="85"/>
    </row>
    <row r="19" spans="1:11" x14ac:dyDescent="0.25">
      <c r="B19" s="135" t="s">
        <v>556</v>
      </c>
      <c r="C19" s="135"/>
      <c r="D19" s="135"/>
      <c r="E19" s="135" t="str">
        <f>CONCATENATE(J26,"/Fees")</f>
        <v>/Fees</v>
      </c>
      <c r="F19" s="135"/>
      <c r="G19" s="86"/>
      <c r="I19" s="1"/>
      <c r="J19" s="37"/>
      <c r="K19" s="85"/>
    </row>
    <row r="20" spans="1:11" ht="14" thickBot="1" x14ac:dyDescent="0.3">
      <c r="B20" s="135"/>
      <c r="C20" s="135"/>
      <c r="D20" s="135"/>
      <c r="E20" s="135"/>
      <c r="F20" s="135"/>
      <c r="G20" s="86"/>
    </row>
    <row r="21" spans="1:11" x14ac:dyDescent="0.25">
      <c r="B21" s="135" t="s">
        <v>567</v>
      </c>
      <c r="C21" s="135"/>
      <c r="D21" s="135"/>
      <c r="E21" s="137"/>
      <c r="F21" s="138"/>
      <c r="G21" s="86"/>
      <c r="I21" s="1"/>
    </row>
    <row r="22" spans="1:11" ht="15" customHeight="1" thickBot="1" x14ac:dyDescent="0.3">
      <c r="B22" s="135"/>
      <c r="C22" s="135"/>
      <c r="D22" s="135"/>
      <c r="E22" s="139"/>
      <c r="F22" s="140"/>
      <c r="G22" s="86"/>
    </row>
    <row r="23" spans="1:11" x14ac:dyDescent="0.25">
      <c r="B23" s="101" t="s">
        <v>649</v>
      </c>
      <c r="C23" s="101"/>
      <c r="D23" s="101"/>
      <c r="E23" s="101"/>
      <c r="F23" s="101"/>
      <c r="G23" s="90"/>
    </row>
    <row r="24" spans="1:11" x14ac:dyDescent="0.25">
      <c r="B24" s="101"/>
      <c r="C24" s="101"/>
      <c r="D24" s="101"/>
      <c r="E24" s="101"/>
      <c r="F24" s="101"/>
      <c r="G24" s="90"/>
    </row>
    <row r="25" spans="1:11" ht="13.5" customHeight="1" thickBot="1" x14ac:dyDescent="0.3">
      <c r="A25" s="38"/>
      <c r="B25" s="39"/>
      <c r="C25" s="39"/>
      <c r="D25" s="39"/>
      <c r="E25" s="39"/>
      <c r="F25" s="39"/>
      <c r="G25" s="39"/>
      <c r="H25" s="38"/>
      <c r="I25" s="40"/>
      <c r="J25" s="38"/>
      <c r="K25" s="41"/>
    </row>
    <row r="26" spans="1:11" s="4" customFormat="1" ht="30" customHeight="1" thickBot="1" x14ac:dyDescent="0.35">
      <c r="A26" s="13"/>
      <c r="B26" s="16"/>
      <c r="C26" s="13"/>
      <c r="D26" s="16"/>
      <c r="E26" s="13"/>
      <c r="F26" s="13"/>
      <c r="G26" s="13"/>
      <c r="H26" s="106" t="s">
        <v>549</v>
      </c>
      <c r="I26" s="107"/>
      <c r="J26" s="103" t="str">
        <f>IFERROR(VLOOKUP(E28,Sheet2!A2:B258,2,FALSE),"")</f>
        <v/>
      </c>
      <c r="K26" s="104"/>
    </row>
    <row r="27" spans="1:11" s="4" customFormat="1" ht="15.5" thickBot="1" x14ac:dyDescent="0.35">
      <c r="A27" s="13"/>
      <c r="B27" s="13"/>
      <c r="C27" s="13"/>
      <c r="D27" s="13"/>
      <c r="E27" s="13"/>
      <c r="F27" s="13"/>
      <c r="G27" s="13"/>
      <c r="H27" s="13"/>
      <c r="I27" s="14"/>
      <c r="J27" s="14"/>
      <c r="K27" s="15"/>
    </row>
    <row r="28" spans="1:11" s="4" customFormat="1" ht="30" customHeight="1" thickBot="1" x14ac:dyDescent="0.35">
      <c r="A28" s="17" t="s">
        <v>546</v>
      </c>
      <c r="B28" s="13"/>
      <c r="C28" s="13"/>
      <c r="D28" s="13"/>
      <c r="E28" s="108"/>
      <c r="F28" s="109"/>
      <c r="G28" s="109"/>
      <c r="H28" s="109"/>
      <c r="I28" s="109"/>
      <c r="J28" s="109"/>
      <c r="K28" s="110"/>
    </row>
    <row r="29" spans="1:11" s="4" customFormat="1" ht="15.5" thickBot="1" x14ac:dyDescent="0.35">
      <c r="A29" s="13"/>
      <c r="B29" s="13"/>
      <c r="C29" s="13"/>
      <c r="D29" s="13"/>
      <c r="E29" s="13"/>
      <c r="F29" s="13"/>
      <c r="G29" s="13"/>
      <c r="H29" s="13"/>
      <c r="I29" s="18"/>
      <c r="J29" s="18"/>
      <c r="K29" s="19"/>
    </row>
    <row r="30" spans="1:11" s="4" customFormat="1" ht="30" customHeight="1" thickBot="1" x14ac:dyDescent="0.35">
      <c r="A30" s="17" t="s">
        <v>2</v>
      </c>
      <c r="B30" s="13"/>
      <c r="C30" s="13"/>
      <c r="D30" s="13"/>
      <c r="E30" s="98"/>
      <c r="F30" s="99"/>
      <c r="G30" s="99"/>
      <c r="H30" s="99"/>
      <c r="I30" s="99"/>
      <c r="J30" s="99"/>
      <c r="K30" s="100"/>
    </row>
    <row r="31" spans="1:11" s="4" customFormat="1" ht="15" customHeight="1" x14ac:dyDescent="0.3">
      <c r="A31" s="17"/>
      <c r="B31" s="13"/>
      <c r="C31" s="13"/>
      <c r="D31" s="13"/>
      <c r="E31" s="13"/>
      <c r="F31" s="13"/>
      <c r="G31" s="13"/>
      <c r="H31" s="13"/>
      <c r="J31" s="83"/>
    </row>
    <row r="32" spans="1:11" s="4" customFormat="1" ht="30" customHeight="1" x14ac:dyDescent="0.3">
      <c r="A32" s="17"/>
      <c r="B32" s="13"/>
      <c r="C32" s="13"/>
      <c r="D32" s="13"/>
      <c r="E32" s="13"/>
      <c r="F32" s="13"/>
      <c r="G32" s="13"/>
      <c r="I32" s="84" t="s">
        <v>655</v>
      </c>
      <c r="J32" s="83"/>
      <c r="K32" s="97" t="s">
        <v>653</v>
      </c>
    </row>
    <row r="33" spans="1:12" s="4" customFormat="1" ht="15" x14ac:dyDescent="0.3">
      <c r="A33" s="13"/>
      <c r="B33" s="13"/>
      <c r="C33" s="13"/>
      <c r="D33" s="13"/>
      <c r="E33" s="13"/>
      <c r="F33" s="13"/>
      <c r="G33" s="13"/>
      <c r="H33" s="13"/>
      <c r="I33" s="14"/>
      <c r="J33" s="14"/>
      <c r="K33" s="15"/>
    </row>
    <row r="34" spans="1:12" s="4" customFormat="1" ht="15" x14ac:dyDescent="0.3">
      <c r="A34" s="13" t="s">
        <v>662</v>
      </c>
      <c r="B34" s="13"/>
      <c r="C34" s="13"/>
      <c r="D34" s="13"/>
      <c r="E34" s="13"/>
      <c r="F34" s="13"/>
      <c r="G34" s="13"/>
      <c r="H34" s="13"/>
      <c r="I34" s="14"/>
      <c r="J34" s="14"/>
      <c r="K34" s="15"/>
    </row>
    <row r="35" spans="1:12" s="4" customFormat="1" ht="15.5" thickBot="1" x14ac:dyDescent="0.35">
      <c r="A35" s="13"/>
      <c r="B35" s="13"/>
      <c r="C35" s="13"/>
      <c r="D35" s="13"/>
      <c r="E35" s="13"/>
      <c r="F35" s="13"/>
      <c r="G35" s="13"/>
      <c r="H35" s="13"/>
      <c r="I35" s="14"/>
      <c r="J35" s="14"/>
      <c r="K35" s="15"/>
    </row>
    <row r="36" spans="1:12" s="5" customFormat="1" ht="30.5" thickBot="1" x14ac:dyDescent="0.35">
      <c r="A36" s="20" t="s">
        <v>3</v>
      </c>
      <c r="B36" s="111"/>
      <c r="C36" s="112"/>
      <c r="D36" s="44" t="e">
        <f>VLOOKUP(B36,Sheet2!D:E,2,FALSE)</f>
        <v>#N/A</v>
      </c>
      <c r="E36" s="87">
        <v>2024</v>
      </c>
      <c r="F36" s="20"/>
      <c r="G36" s="20"/>
      <c r="H36" s="20" t="s">
        <v>4</v>
      </c>
      <c r="I36" s="20" t="s">
        <v>572</v>
      </c>
      <c r="J36" s="20" t="s">
        <v>571</v>
      </c>
      <c r="K36" s="42" t="s">
        <v>5</v>
      </c>
    </row>
    <row r="37" spans="1:12" s="4" customFormat="1" ht="15" x14ac:dyDescent="0.3">
      <c r="A37" s="13"/>
      <c r="B37" s="13"/>
      <c r="C37" s="13"/>
      <c r="D37" s="13"/>
      <c r="E37" s="13"/>
      <c r="F37" s="13"/>
      <c r="G37" s="13"/>
      <c r="H37" s="13"/>
      <c r="I37" s="14"/>
      <c r="J37" s="14"/>
      <c r="K37" s="15"/>
    </row>
    <row r="38" spans="1:12" s="7" customFormat="1" ht="32.15" customHeight="1" thickBot="1" x14ac:dyDescent="0.4">
      <c r="A38" s="105" t="s">
        <v>6</v>
      </c>
      <c r="B38" s="105"/>
      <c r="C38" s="105"/>
      <c r="D38" s="105"/>
      <c r="E38" s="105"/>
      <c r="F38" s="105"/>
      <c r="G38" s="88"/>
      <c r="H38" s="22"/>
      <c r="I38" s="6"/>
      <c r="J38" s="6"/>
      <c r="K38" s="6"/>
    </row>
    <row r="39" spans="1:12" s="7" customFormat="1" ht="32.15" customHeight="1" thickBot="1" x14ac:dyDescent="0.4">
      <c r="A39" s="102" t="s">
        <v>7</v>
      </c>
      <c r="B39" s="102"/>
      <c r="C39" s="102"/>
      <c r="D39" s="102"/>
      <c r="E39" s="102"/>
      <c r="F39" s="102"/>
      <c r="G39" s="89"/>
      <c r="H39" s="27"/>
      <c r="I39" s="28">
        <v>18</v>
      </c>
      <c r="J39" s="29"/>
      <c r="K39" s="29"/>
    </row>
    <row r="40" spans="1:12" s="7" customFormat="1" ht="32.15" customHeight="1" thickBot="1" x14ac:dyDescent="0.4">
      <c r="A40" s="102" t="s">
        <v>8</v>
      </c>
      <c r="B40" s="102"/>
      <c r="C40" s="102"/>
      <c r="D40" s="102"/>
      <c r="E40" s="102"/>
      <c r="F40" s="102"/>
      <c r="G40" s="89"/>
      <c r="H40" s="27"/>
      <c r="I40" s="28">
        <v>18</v>
      </c>
      <c r="J40" s="29"/>
      <c r="K40" s="29"/>
    </row>
    <row r="41" spans="1:12" s="7" customFormat="1" ht="32.15" customHeight="1" thickBot="1" x14ac:dyDescent="0.4">
      <c r="A41" s="105" t="s">
        <v>9</v>
      </c>
      <c r="B41" s="105"/>
      <c r="C41" s="105"/>
      <c r="D41" s="105"/>
      <c r="E41" s="105"/>
      <c r="F41" s="105"/>
      <c r="G41" s="88"/>
      <c r="H41" s="23"/>
      <c r="I41" s="88"/>
      <c r="J41" s="88"/>
      <c r="K41" s="88"/>
    </row>
    <row r="42" spans="1:12" s="32" customFormat="1" ht="32.15" customHeight="1" thickBot="1" x14ac:dyDescent="0.4">
      <c r="A42" s="113" t="s">
        <v>10</v>
      </c>
      <c r="B42" s="113"/>
      <c r="C42" s="113"/>
      <c r="D42" s="113"/>
      <c r="E42" s="113"/>
      <c r="F42" s="113"/>
      <c r="G42" s="44"/>
      <c r="H42" s="30"/>
      <c r="I42" s="31">
        <v>36</v>
      </c>
      <c r="L42" s="7"/>
    </row>
    <row r="43" spans="1:12" s="32" customFormat="1" ht="32.15" customHeight="1" thickBot="1" x14ac:dyDescent="0.4">
      <c r="A43" s="113" t="s">
        <v>11</v>
      </c>
      <c r="B43" s="113"/>
      <c r="C43" s="113"/>
      <c r="D43" s="113"/>
      <c r="E43" s="113"/>
      <c r="F43" s="113"/>
      <c r="G43" s="44"/>
      <c r="H43" s="30"/>
      <c r="I43" s="31">
        <v>18</v>
      </c>
      <c r="L43" s="7"/>
    </row>
    <row r="44" spans="1:12" s="7" customFormat="1" ht="32.15" customHeight="1" thickBot="1" x14ac:dyDescent="0.4">
      <c r="A44" s="113" t="s">
        <v>12</v>
      </c>
      <c r="B44" s="113"/>
      <c r="C44" s="113"/>
      <c r="D44" s="113"/>
      <c r="E44" s="113"/>
      <c r="F44" s="113"/>
      <c r="G44" s="44" t="s">
        <v>587</v>
      </c>
      <c r="H44" s="30"/>
      <c r="I44" s="31">
        <v>290</v>
      </c>
      <c r="J44" s="31">
        <v>241</v>
      </c>
      <c r="K44" s="33">
        <f>H44*J44</f>
        <v>0</v>
      </c>
    </row>
    <row r="45" spans="1:12" s="7" customFormat="1" ht="32.15" customHeight="1" x14ac:dyDescent="0.35">
      <c r="A45" s="105" t="s">
        <v>13</v>
      </c>
      <c r="B45" s="105"/>
      <c r="C45" s="105"/>
      <c r="D45" s="105"/>
      <c r="E45" s="105"/>
      <c r="F45" s="105"/>
      <c r="G45" s="23"/>
      <c r="H45" s="23"/>
      <c r="I45" s="88"/>
      <c r="J45" s="88"/>
      <c r="K45" s="8"/>
    </row>
    <row r="46" spans="1:12" s="7" customFormat="1" ht="32.15" customHeight="1" thickBot="1" x14ac:dyDescent="0.4">
      <c r="A46" s="114" t="s">
        <v>14</v>
      </c>
      <c r="B46" s="114"/>
      <c r="C46" s="114"/>
      <c r="D46" s="114"/>
      <c r="E46" s="114"/>
      <c r="F46" s="114"/>
      <c r="G46" s="78"/>
      <c r="H46" s="79"/>
      <c r="I46" s="80"/>
      <c r="J46" s="80"/>
      <c r="K46" s="81"/>
    </row>
    <row r="47" spans="1:12" s="7" customFormat="1" ht="32.15" customHeight="1" thickBot="1" x14ac:dyDescent="0.4">
      <c r="A47" s="113" t="s">
        <v>15</v>
      </c>
      <c r="B47" s="113"/>
      <c r="C47" s="113"/>
      <c r="D47" s="113"/>
      <c r="E47" s="113"/>
      <c r="F47" s="113"/>
      <c r="G47" s="44" t="s">
        <v>588</v>
      </c>
      <c r="H47" s="30"/>
      <c r="I47" s="34">
        <v>104</v>
      </c>
      <c r="J47" s="34">
        <v>124</v>
      </c>
      <c r="K47" s="35">
        <f t="shared" ref="K47:K54" si="0">H47*J47</f>
        <v>0</v>
      </c>
    </row>
    <row r="48" spans="1:12" s="7" customFormat="1" ht="32.15" customHeight="1" thickBot="1" x14ac:dyDescent="0.4">
      <c r="A48" s="113" t="s">
        <v>31</v>
      </c>
      <c r="B48" s="113"/>
      <c r="C48" s="113"/>
      <c r="D48" s="113"/>
      <c r="E48" s="113"/>
      <c r="F48" s="113"/>
      <c r="G48" s="44" t="s">
        <v>589</v>
      </c>
      <c r="H48" s="30"/>
      <c r="I48" s="34">
        <v>349</v>
      </c>
      <c r="J48" s="34">
        <v>17</v>
      </c>
      <c r="K48" s="35">
        <f t="shared" si="0"/>
        <v>0</v>
      </c>
    </row>
    <row r="49" spans="1:12" s="7" customFormat="1" ht="32.15" customHeight="1" thickBot="1" x14ac:dyDescent="0.4">
      <c r="A49" s="113" t="s">
        <v>16</v>
      </c>
      <c r="B49" s="113"/>
      <c r="C49" s="113"/>
      <c r="D49" s="113"/>
      <c r="E49" s="113"/>
      <c r="F49" s="113"/>
      <c r="G49" s="44" t="s">
        <v>589</v>
      </c>
      <c r="H49" s="30"/>
      <c r="I49" s="34">
        <v>142</v>
      </c>
      <c r="J49" s="34">
        <v>17</v>
      </c>
      <c r="K49" s="35">
        <f t="shared" si="0"/>
        <v>0</v>
      </c>
    </row>
    <row r="50" spans="1:12" s="7" customFormat="1" ht="32.15" customHeight="1" thickBot="1" x14ac:dyDescent="0.4">
      <c r="A50" s="113" t="s">
        <v>17</v>
      </c>
      <c r="B50" s="113"/>
      <c r="C50" s="113"/>
      <c r="D50" s="113"/>
      <c r="E50" s="113"/>
      <c r="F50" s="113"/>
      <c r="G50" s="44" t="s">
        <v>590</v>
      </c>
      <c r="H50" s="30"/>
      <c r="I50" s="32"/>
      <c r="J50" s="31">
        <v>34</v>
      </c>
      <c r="K50" s="35">
        <f t="shared" si="0"/>
        <v>0</v>
      </c>
    </row>
    <row r="51" spans="1:12" s="7" customFormat="1" ht="32.15" customHeight="1" thickBot="1" x14ac:dyDescent="0.4">
      <c r="A51" s="113" t="s">
        <v>18</v>
      </c>
      <c r="B51" s="113"/>
      <c r="C51" s="113"/>
      <c r="D51" s="113"/>
      <c r="E51" s="113"/>
      <c r="F51" s="113"/>
      <c r="G51" s="44" t="s">
        <v>590</v>
      </c>
      <c r="H51" s="30"/>
      <c r="I51" s="32"/>
      <c r="J51" s="31">
        <v>34</v>
      </c>
      <c r="K51" s="35">
        <f t="shared" si="0"/>
        <v>0</v>
      </c>
    </row>
    <row r="52" spans="1:12" s="7" customFormat="1" ht="32.15" customHeight="1" thickBot="1" x14ac:dyDescent="0.4">
      <c r="A52" s="113" t="s">
        <v>19</v>
      </c>
      <c r="B52" s="113"/>
      <c r="C52" s="113"/>
      <c r="D52" s="113"/>
      <c r="E52" s="113"/>
      <c r="F52" s="113"/>
      <c r="G52" s="44" t="s">
        <v>591</v>
      </c>
      <c r="H52" s="30"/>
      <c r="I52" s="31">
        <v>349</v>
      </c>
      <c r="J52" s="31">
        <v>50</v>
      </c>
      <c r="K52" s="35">
        <f t="shared" si="0"/>
        <v>0</v>
      </c>
    </row>
    <row r="53" spans="1:12" s="7" customFormat="1" ht="32.15" customHeight="1" thickBot="1" x14ac:dyDescent="0.4">
      <c r="A53" s="113" t="s">
        <v>20</v>
      </c>
      <c r="B53" s="113"/>
      <c r="C53" s="113"/>
      <c r="D53" s="113"/>
      <c r="E53" s="113"/>
      <c r="F53" s="113"/>
      <c r="G53" s="44" t="s">
        <v>591</v>
      </c>
      <c r="H53" s="30"/>
      <c r="I53" s="31">
        <v>142</v>
      </c>
      <c r="J53" s="31">
        <v>50</v>
      </c>
      <c r="K53" s="35">
        <f t="shared" si="0"/>
        <v>0</v>
      </c>
    </row>
    <row r="54" spans="1:12" s="7" customFormat="1" ht="32.15" customHeight="1" thickBot="1" x14ac:dyDescent="0.4">
      <c r="A54" s="113" t="s">
        <v>21</v>
      </c>
      <c r="B54" s="113"/>
      <c r="C54" s="113"/>
      <c r="D54" s="113"/>
      <c r="E54" s="113"/>
      <c r="F54" s="113"/>
      <c r="G54" s="44" t="s">
        <v>592</v>
      </c>
      <c r="H54" s="30"/>
      <c r="I54" s="31">
        <v>18</v>
      </c>
      <c r="J54" s="31">
        <v>65</v>
      </c>
      <c r="K54" s="35">
        <f t="shared" si="0"/>
        <v>0</v>
      </c>
    </row>
    <row r="55" spans="1:12" s="82" customFormat="1" ht="32.15" customHeight="1" thickBot="1" x14ac:dyDescent="0.4">
      <c r="A55" s="114" t="s">
        <v>22</v>
      </c>
      <c r="B55" s="114"/>
      <c r="C55" s="114"/>
      <c r="D55" s="114"/>
      <c r="E55" s="114"/>
      <c r="F55" s="114"/>
      <c r="G55" s="78"/>
      <c r="H55" s="79"/>
      <c r="I55" s="80"/>
      <c r="J55" s="80"/>
      <c r="K55" s="81"/>
      <c r="L55" s="7"/>
    </row>
    <row r="56" spans="1:12" s="7" customFormat="1" ht="32.15" customHeight="1" thickBot="1" x14ac:dyDescent="0.4">
      <c r="A56" s="113" t="s">
        <v>557</v>
      </c>
      <c r="B56" s="113"/>
      <c r="C56" s="113"/>
      <c r="D56" s="113"/>
      <c r="E56" s="113"/>
      <c r="F56" s="113"/>
      <c r="G56" s="44" t="s">
        <v>593</v>
      </c>
      <c r="H56" s="30"/>
      <c r="I56" s="31">
        <v>349</v>
      </c>
      <c r="J56" s="31">
        <v>124</v>
      </c>
      <c r="K56" s="33">
        <f t="shared" ref="K56:K63" si="1">H56*J56</f>
        <v>0</v>
      </c>
    </row>
    <row r="57" spans="1:12" s="7" customFormat="1" ht="32.15" customHeight="1" thickBot="1" x14ac:dyDescent="0.4">
      <c r="A57" s="113" t="s">
        <v>558</v>
      </c>
      <c r="B57" s="113"/>
      <c r="C57" s="113"/>
      <c r="D57" s="113"/>
      <c r="E57" s="113"/>
      <c r="F57" s="113"/>
      <c r="G57" s="44" t="s">
        <v>594</v>
      </c>
      <c r="H57" s="30"/>
      <c r="I57" s="31">
        <v>142</v>
      </c>
      <c r="J57" s="31">
        <v>124</v>
      </c>
      <c r="K57" s="33">
        <f t="shared" si="1"/>
        <v>0</v>
      </c>
    </row>
    <row r="58" spans="1:12" s="7" customFormat="1" ht="32.15" customHeight="1" thickBot="1" x14ac:dyDescent="0.4">
      <c r="A58" s="113" t="s">
        <v>559</v>
      </c>
      <c r="B58" s="113"/>
      <c r="C58" s="113"/>
      <c r="D58" s="113"/>
      <c r="E58" s="113"/>
      <c r="F58" s="113"/>
      <c r="G58" s="44" t="s">
        <v>595</v>
      </c>
      <c r="H58" s="30"/>
      <c r="I58" s="32"/>
      <c r="J58" s="31">
        <v>228</v>
      </c>
      <c r="K58" s="33">
        <f t="shared" si="1"/>
        <v>0</v>
      </c>
    </row>
    <row r="59" spans="1:12" s="7" customFormat="1" ht="32.15" customHeight="1" thickBot="1" x14ac:dyDescent="0.4">
      <c r="A59" s="113" t="s">
        <v>560</v>
      </c>
      <c r="B59" s="113"/>
      <c r="C59" s="113"/>
      <c r="D59" s="113"/>
      <c r="E59" s="113"/>
      <c r="F59" s="113"/>
      <c r="G59" s="44" t="s">
        <v>596</v>
      </c>
      <c r="H59" s="30"/>
      <c r="I59" s="32"/>
      <c r="J59" s="31">
        <v>228</v>
      </c>
      <c r="K59" s="33">
        <f t="shared" si="1"/>
        <v>0</v>
      </c>
    </row>
    <row r="60" spans="1:12" s="7" customFormat="1" ht="32.15" customHeight="1" thickBot="1" x14ac:dyDescent="0.4">
      <c r="A60" s="113" t="s">
        <v>561</v>
      </c>
      <c r="B60" s="113"/>
      <c r="C60" s="113"/>
      <c r="D60" s="113"/>
      <c r="E60" s="113"/>
      <c r="F60" s="113"/>
      <c r="G60" s="44" t="s">
        <v>597</v>
      </c>
      <c r="H60" s="30"/>
      <c r="I60" s="32"/>
      <c r="J60" s="31">
        <v>34</v>
      </c>
      <c r="K60" s="33">
        <f t="shared" si="1"/>
        <v>0</v>
      </c>
    </row>
    <row r="61" spans="1:12" s="7" customFormat="1" ht="32.15" customHeight="1" thickBot="1" x14ac:dyDescent="0.4">
      <c r="A61" s="113" t="s">
        <v>562</v>
      </c>
      <c r="B61" s="113"/>
      <c r="C61" s="113"/>
      <c r="D61" s="113"/>
      <c r="E61" s="113"/>
      <c r="F61" s="113"/>
      <c r="G61" s="44" t="s">
        <v>598</v>
      </c>
      <c r="H61" s="30"/>
      <c r="I61" s="31">
        <v>349</v>
      </c>
      <c r="J61" s="31">
        <v>50</v>
      </c>
      <c r="K61" s="33">
        <f t="shared" si="1"/>
        <v>0</v>
      </c>
    </row>
    <row r="62" spans="1:12" s="7" customFormat="1" ht="32.15" customHeight="1" thickBot="1" x14ac:dyDescent="0.4">
      <c r="A62" s="113" t="s">
        <v>563</v>
      </c>
      <c r="B62" s="113"/>
      <c r="C62" s="113"/>
      <c r="D62" s="113"/>
      <c r="E62" s="113"/>
      <c r="F62" s="113"/>
      <c r="G62" s="46" t="s">
        <v>600</v>
      </c>
      <c r="H62" s="30"/>
      <c r="I62" s="31">
        <v>142</v>
      </c>
      <c r="J62" s="31">
        <v>50</v>
      </c>
      <c r="K62" s="33">
        <f t="shared" si="1"/>
        <v>0</v>
      </c>
    </row>
    <row r="63" spans="1:12" s="7" customFormat="1" ht="32.15" customHeight="1" thickBot="1" x14ac:dyDescent="0.4">
      <c r="A63" s="113" t="s">
        <v>564</v>
      </c>
      <c r="B63" s="113"/>
      <c r="C63" s="113"/>
      <c r="D63" s="113"/>
      <c r="E63" s="113"/>
      <c r="F63" s="113"/>
      <c r="G63" s="46" t="s">
        <v>601</v>
      </c>
      <c r="H63" s="30"/>
      <c r="I63" s="32"/>
      <c r="J63" s="31">
        <v>34</v>
      </c>
      <c r="K63" s="33">
        <f t="shared" si="1"/>
        <v>0</v>
      </c>
    </row>
    <row r="64" spans="1:12" s="45" customFormat="1" ht="32.15" customHeight="1" thickBot="1" x14ac:dyDescent="0.4">
      <c r="A64" s="115" t="s">
        <v>599</v>
      </c>
      <c r="B64" s="115"/>
      <c r="C64" s="115"/>
      <c r="D64" s="115"/>
      <c r="E64" s="115"/>
      <c r="F64" s="115"/>
      <c r="G64" s="46"/>
      <c r="H64" s="30"/>
      <c r="I64" s="31">
        <v>18</v>
      </c>
      <c r="L64" s="7"/>
    </row>
    <row r="65" spans="1:12" s="7" customFormat="1" ht="32.15" customHeight="1" thickBot="1" x14ac:dyDescent="0.4">
      <c r="A65" s="105" t="s">
        <v>23</v>
      </c>
      <c r="B65" s="105"/>
      <c r="C65" s="105"/>
      <c r="D65" s="105"/>
      <c r="E65" s="105"/>
      <c r="F65" s="105"/>
      <c r="G65" s="23"/>
      <c r="H65" s="23"/>
      <c r="I65" s="88"/>
      <c r="J65" s="88"/>
      <c r="K65" s="8"/>
    </row>
    <row r="66" spans="1:12" s="7" customFormat="1" ht="32.15" customHeight="1" thickBot="1" x14ac:dyDescent="0.4">
      <c r="A66" s="113" t="s">
        <v>24</v>
      </c>
      <c r="B66" s="113"/>
      <c r="C66" s="113"/>
      <c r="D66" s="113"/>
      <c r="E66" s="113"/>
      <c r="F66" s="113"/>
      <c r="G66" s="44" t="s">
        <v>603</v>
      </c>
      <c r="H66" s="30"/>
      <c r="I66" s="31">
        <v>38</v>
      </c>
      <c r="J66" s="31">
        <v>17</v>
      </c>
      <c r="K66" s="33">
        <f>H66*J66</f>
        <v>0</v>
      </c>
    </row>
    <row r="67" spans="1:12" s="7" customFormat="1" ht="32.15" customHeight="1" thickBot="1" x14ac:dyDescent="0.4">
      <c r="A67" s="113" t="s">
        <v>565</v>
      </c>
      <c r="B67" s="113"/>
      <c r="C67" s="113"/>
      <c r="D67" s="113"/>
      <c r="E67" s="113"/>
      <c r="F67" s="113"/>
      <c r="G67" s="44" t="s">
        <v>604</v>
      </c>
      <c r="H67" s="30"/>
      <c r="I67" s="31">
        <v>72</v>
      </c>
      <c r="J67" s="31">
        <v>17</v>
      </c>
      <c r="K67" s="33">
        <f>H67*J67</f>
        <v>0</v>
      </c>
    </row>
    <row r="68" spans="1:12" s="7" customFormat="1" ht="32.15" customHeight="1" thickBot="1" x14ac:dyDescent="0.4">
      <c r="A68" s="113" t="s">
        <v>25</v>
      </c>
      <c r="B68" s="113"/>
      <c r="C68" s="113"/>
      <c r="D68" s="113"/>
      <c r="E68" s="113"/>
      <c r="F68" s="113"/>
      <c r="G68" s="44" t="s">
        <v>605</v>
      </c>
      <c r="H68" s="30"/>
      <c r="I68" s="31">
        <v>150</v>
      </c>
      <c r="J68" s="31">
        <v>17</v>
      </c>
      <c r="K68" s="33">
        <f>H68*J68</f>
        <v>0</v>
      </c>
    </row>
    <row r="69" spans="1:12" s="7" customFormat="1" ht="32.15" customHeight="1" thickBot="1" x14ac:dyDescent="0.4">
      <c r="A69" s="113" t="s">
        <v>26</v>
      </c>
      <c r="B69" s="113"/>
      <c r="C69" s="113"/>
      <c r="D69" s="113"/>
      <c r="E69" s="113"/>
      <c r="F69" s="113"/>
      <c r="G69" s="44" t="s">
        <v>606</v>
      </c>
      <c r="H69" s="30"/>
      <c r="I69" s="31">
        <v>18</v>
      </c>
      <c r="J69" s="31">
        <v>17</v>
      </c>
      <c r="K69" s="33">
        <f>H69*J69</f>
        <v>0</v>
      </c>
    </row>
    <row r="70" spans="1:12" s="4" customFormat="1" ht="15" x14ac:dyDescent="0.3">
      <c r="A70" s="13"/>
      <c r="B70" s="13"/>
      <c r="C70" s="13"/>
      <c r="D70" s="13"/>
      <c r="E70" s="13"/>
      <c r="F70" s="13"/>
      <c r="G70" s="13"/>
      <c r="H70" s="13"/>
      <c r="I70" s="14"/>
      <c r="J70" s="14"/>
      <c r="K70" s="15"/>
      <c r="L70" s="7"/>
    </row>
    <row r="71" spans="1:12" s="4" customFormat="1" ht="32.15" customHeight="1" x14ac:dyDescent="0.3">
      <c r="A71" s="13"/>
      <c r="B71" s="13"/>
      <c r="C71" s="13"/>
      <c r="D71" s="13"/>
      <c r="E71" s="13"/>
      <c r="F71" s="21" t="s">
        <v>27</v>
      </c>
      <c r="G71" s="21"/>
      <c r="H71" s="13"/>
      <c r="I71" s="14"/>
      <c r="J71" s="134">
        <f>SUM(K39:K70)</f>
        <v>0</v>
      </c>
      <c r="K71" s="134"/>
      <c r="L71" s="7"/>
    </row>
    <row r="72" spans="1:12" s="4" customFormat="1" ht="15.5" thickBot="1" x14ac:dyDescent="0.35">
      <c r="A72" s="13"/>
      <c r="B72" s="13"/>
      <c r="C72" s="13"/>
      <c r="D72" s="13"/>
      <c r="E72" s="13"/>
      <c r="F72" s="13"/>
      <c r="G72" s="13"/>
      <c r="H72" s="13"/>
      <c r="I72" s="14"/>
      <c r="J72" s="14"/>
      <c r="K72" s="15"/>
      <c r="L72" s="7"/>
    </row>
    <row r="73" spans="1:12" s="4" customFormat="1" ht="15" x14ac:dyDescent="0.3">
      <c r="A73" s="92" t="s">
        <v>607</v>
      </c>
      <c r="C73" s="118"/>
      <c r="D73" s="119"/>
      <c r="E73" s="119"/>
      <c r="F73" s="119"/>
      <c r="G73" s="119"/>
      <c r="H73" s="119"/>
      <c r="I73" s="119"/>
      <c r="J73" s="119"/>
      <c r="K73" s="120"/>
      <c r="L73" s="7"/>
    </row>
    <row r="74" spans="1:12" s="4" customFormat="1" ht="15" x14ac:dyDescent="0.3">
      <c r="C74" s="121"/>
      <c r="D74" s="122"/>
      <c r="E74" s="122"/>
      <c r="F74" s="122"/>
      <c r="G74" s="122"/>
      <c r="H74" s="122"/>
      <c r="I74" s="122"/>
      <c r="J74" s="122"/>
      <c r="K74" s="123"/>
      <c r="L74" s="7"/>
    </row>
    <row r="75" spans="1:12" s="4" customFormat="1" ht="15.5" thickBot="1" x14ac:dyDescent="0.35">
      <c r="C75" s="124"/>
      <c r="D75" s="125"/>
      <c r="E75" s="125"/>
      <c r="F75" s="125"/>
      <c r="G75" s="125"/>
      <c r="H75" s="125"/>
      <c r="I75" s="125"/>
      <c r="J75" s="125"/>
      <c r="K75" s="126"/>
      <c r="L75" s="7"/>
    </row>
    <row r="76" spans="1:12" s="4" customFormat="1" ht="15" x14ac:dyDescent="0.3">
      <c r="I76" s="93"/>
      <c r="J76" s="93"/>
      <c r="K76" s="94"/>
      <c r="L76" s="7"/>
    </row>
    <row r="77" spans="1:12" s="4" customFormat="1" ht="15" x14ac:dyDescent="0.3">
      <c r="A77" s="92" t="s">
        <v>663</v>
      </c>
      <c r="I77" s="93"/>
      <c r="J77" s="93"/>
      <c r="K77" s="94"/>
      <c r="L77" s="7"/>
    </row>
    <row r="78" spans="1:12" s="4" customFormat="1" ht="15" x14ac:dyDescent="0.3">
      <c r="I78" s="93"/>
      <c r="J78" s="93"/>
      <c r="K78" s="94"/>
      <c r="L78" s="7"/>
    </row>
    <row r="79" spans="1:12" s="4" customFormat="1" ht="42.75" customHeight="1" x14ac:dyDescent="0.3">
      <c r="A79" s="127" t="s">
        <v>664</v>
      </c>
      <c r="B79" s="127"/>
      <c r="C79" s="127"/>
      <c r="D79" s="127"/>
      <c r="E79" s="127"/>
      <c r="F79" s="127"/>
      <c r="G79" s="127"/>
      <c r="H79" s="127"/>
      <c r="I79" s="127"/>
      <c r="J79" s="127"/>
      <c r="K79" s="127"/>
      <c r="L79" s="7"/>
    </row>
    <row r="80" spans="1:12" s="4" customFormat="1" ht="15.5" thickBot="1" x14ac:dyDescent="0.35">
      <c r="I80" s="93"/>
      <c r="J80" s="93"/>
      <c r="K80" s="94"/>
      <c r="L80" s="7"/>
    </row>
    <row r="81" spans="1:12" s="95" customFormat="1" ht="30" customHeight="1" x14ac:dyDescent="0.35">
      <c r="A81" s="128" t="s">
        <v>28</v>
      </c>
      <c r="B81" s="129"/>
      <c r="C81" s="130" t="s">
        <v>29</v>
      </c>
      <c r="D81" s="130"/>
      <c r="E81" s="130"/>
      <c r="F81" s="129" t="s">
        <v>30</v>
      </c>
      <c r="G81" s="129"/>
      <c r="H81" s="129"/>
      <c r="I81" s="129"/>
      <c r="J81" s="129"/>
      <c r="K81" s="131"/>
      <c r="L81" s="7"/>
    </row>
    <row r="82" spans="1:12" s="4" customFormat="1" ht="60" customHeight="1" x14ac:dyDescent="0.3">
      <c r="A82" s="116"/>
      <c r="B82" s="117"/>
      <c r="C82" s="132"/>
      <c r="D82" s="132"/>
      <c r="E82" s="132"/>
      <c r="F82" s="117"/>
      <c r="G82" s="117"/>
      <c r="H82" s="117"/>
      <c r="I82" s="117"/>
      <c r="J82" s="117"/>
      <c r="K82" s="133"/>
      <c r="L82" s="7"/>
    </row>
    <row r="83" spans="1:12" s="4" customFormat="1" ht="60" customHeight="1" x14ac:dyDescent="0.3">
      <c r="A83" s="116"/>
      <c r="B83" s="117"/>
      <c r="C83" s="132"/>
      <c r="D83" s="132"/>
      <c r="E83" s="132"/>
      <c r="F83" s="117"/>
      <c r="G83" s="117"/>
      <c r="H83" s="117"/>
      <c r="I83" s="117"/>
      <c r="J83" s="117"/>
      <c r="K83" s="133"/>
      <c r="L83" s="7"/>
    </row>
    <row r="84" spans="1:12" s="4" customFormat="1" ht="60" customHeight="1" x14ac:dyDescent="0.3">
      <c r="A84" s="116"/>
      <c r="B84" s="117"/>
      <c r="C84" s="132"/>
      <c r="D84" s="132"/>
      <c r="E84" s="132"/>
      <c r="F84" s="117"/>
      <c r="G84" s="117"/>
      <c r="H84" s="117"/>
      <c r="I84" s="117"/>
      <c r="J84" s="117"/>
      <c r="K84" s="133"/>
      <c r="L84" s="7"/>
    </row>
    <row r="85" spans="1:12" s="4" customFormat="1" ht="60" customHeight="1" x14ac:dyDescent="0.3">
      <c r="A85" s="116"/>
      <c r="B85" s="117"/>
      <c r="C85" s="132"/>
      <c r="D85" s="132"/>
      <c r="E85" s="132"/>
      <c r="F85" s="117"/>
      <c r="G85" s="117"/>
      <c r="H85" s="117"/>
      <c r="I85" s="117"/>
      <c r="J85" s="117"/>
      <c r="K85" s="133"/>
      <c r="L85" s="7"/>
    </row>
    <row r="86" spans="1:12" s="4" customFormat="1" ht="60" customHeight="1" x14ac:dyDescent="0.3">
      <c r="A86" s="116"/>
      <c r="B86" s="117"/>
      <c r="C86" s="132"/>
      <c r="D86" s="132"/>
      <c r="E86" s="132"/>
      <c r="F86" s="117"/>
      <c r="G86" s="117"/>
      <c r="H86" s="117"/>
      <c r="I86" s="117"/>
      <c r="J86" s="117"/>
      <c r="K86" s="133"/>
      <c r="L86" s="7"/>
    </row>
    <row r="87" spans="1:12" s="4" customFormat="1" ht="60" customHeight="1" x14ac:dyDescent="0.3">
      <c r="A87" s="116"/>
      <c r="B87" s="117"/>
      <c r="C87" s="132"/>
      <c r="D87" s="132"/>
      <c r="E87" s="132"/>
      <c r="F87" s="117"/>
      <c r="G87" s="117"/>
      <c r="H87" s="117"/>
      <c r="I87" s="117"/>
      <c r="J87" s="117"/>
      <c r="K87" s="133"/>
      <c r="L87" s="7"/>
    </row>
    <row r="88" spans="1:12" s="4" customFormat="1" ht="60" customHeight="1" x14ac:dyDescent="0.3">
      <c r="A88" s="116"/>
      <c r="B88" s="117"/>
      <c r="C88" s="132"/>
      <c r="D88" s="132"/>
      <c r="E88" s="132"/>
      <c r="F88" s="117"/>
      <c r="G88" s="117"/>
      <c r="H88" s="117"/>
      <c r="I88" s="117"/>
      <c r="J88" s="117"/>
      <c r="K88" s="133"/>
      <c r="L88" s="7"/>
    </row>
    <row r="89" spans="1:12" s="4" customFormat="1" ht="60" customHeight="1" x14ac:dyDescent="0.3">
      <c r="A89" s="116"/>
      <c r="B89" s="117"/>
      <c r="C89" s="132"/>
      <c r="D89" s="132"/>
      <c r="E89" s="132"/>
      <c r="F89" s="117"/>
      <c r="G89" s="117"/>
      <c r="H89" s="117"/>
      <c r="I89" s="117"/>
      <c r="J89" s="117"/>
      <c r="K89" s="133"/>
      <c r="L89" s="7"/>
    </row>
    <row r="90" spans="1:12" s="4" customFormat="1" ht="60" customHeight="1" x14ac:dyDescent="0.3">
      <c r="A90" s="116"/>
      <c r="B90" s="117"/>
      <c r="C90" s="132"/>
      <c r="D90" s="132"/>
      <c r="E90" s="132"/>
      <c r="F90" s="117"/>
      <c r="G90" s="117"/>
      <c r="H90" s="117"/>
      <c r="I90" s="117"/>
      <c r="J90" s="117"/>
      <c r="K90" s="133"/>
    </row>
    <row r="91" spans="1:12" x14ac:dyDescent="0.25"/>
  </sheetData>
  <sheetProtection algorithmName="SHA-512" hashValue="PWPLJJzHsBqCq6mvufO9iGk64Vpu1ZNAVrjrRmrG9mjQ5Xwso2tWdvc5Yp8Jjz94uTokPgfZbES6ndWlSefwhg==" saltValue="kA+q74Q+6Mw+bEMMwQ0KTQ==" spinCount="100000" sheet="1" selectLockedCells="1"/>
  <mergeCells count="86">
    <mergeCell ref="B19:D20"/>
    <mergeCell ref="E19:F20"/>
    <mergeCell ref="B21:D22"/>
    <mergeCell ref="E21:F22"/>
    <mergeCell ref="B11:D12"/>
    <mergeCell ref="E11:F12"/>
    <mergeCell ref="I11:I12"/>
    <mergeCell ref="J11:K12"/>
    <mergeCell ref="B13:D14"/>
    <mergeCell ref="E13:F14"/>
    <mergeCell ref="I13:I18"/>
    <mergeCell ref="B15:D16"/>
    <mergeCell ref="E15:F16"/>
    <mergeCell ref="B17:D18"/>
    <mergeCell ref="E17:F18"/>
    <mergeCell ref="J71:K71"/>
    <mergeCell ref="C90:E90"/>
    <mergeCell ref="F90:K90"/>
    <mergeCell ref="C87:E87"/>
    <mergeCell ref="F87:K87"/>
    <mergeCell ref="C88:E88"/>
    <mergeCell ref="F88:K88"/>
    <mergeCell ref="C89:E89"/>
    <mergeCell ref="F89:K89"/>
    <mergeCell ref="C85:E85"/>
    <mergeCell ref="F85:K85"/>
    <mergeCell ref="C86:E86"/>
    <mergeCell ref="F86:K86"/>
    <mergeCell ref="C82:E82"/>
    <mergeCell ref="F82:K82"/>
    <mergeCell ref="A87:B87"/>
    <mergeCell ref="A88:B88"/>
    <mergeCell ref="A89:B89"/>
    <mergeCell ref="A90:B90"/>
    <mergeCell ref="A86:B86"/>
    <mergeCell ref="A83:B83"/>
    <mergeCell ref="A84:B84"/>
    <mergeCell ref="C83:E83"/>
    <mergeCell ref="F83:K83"/>
    <mergeCell ref="C84:E84"/>
    <mergeCell ref="F84:K84"/>
    <mergeCell ref="A61:F61"/>
    <mergeCell ref="A62:F62"/>
    <mergeCell ref="A63:F63"/>
    <mergeCell ref="A64:F64"/>
    <mergeCell ref="A85:B85"/>
    <mergeCell ref="C73:K75"/>
    <mergeCell ref="A79:K79"/>
    <mergeCell ref="A81:B81"/>
    <mergeCell ref="C81:E81"/>
    <mergeCell ref="F81:K81"/>
    <mergeCell ref="A65:F65"/>
    <mergeCell ref="A66:F66"/>
    <mergeCell ref="A67:F67"/>
    <mergeCell ref="A68:F68"/>
    <mergeCell ref="A69:F69"/>
    <mergeCell ref="A82:B82"/>
    <mergeCell ref="A59:F59"/>
    <mergeCell ref="A60:F60"/>
    <mergeCell ref="A50:F50"/>
    <mergeCell ref="A51:F51"/>
    <mergeCell ref="A52:F52"/>
    <mergeCell ref="A53:F53"/>
    <mergeCell ref="A54:F54"/>
    <mergeCell ref="A55:F55"/>
    <mergeCell ref="A56:F56"/>
    <mergeCell ref="A57:F57"/>
    <mergeCell ref="A58:F58"/>
    <mergeCell ref="A49:F49"/>
    <mergeCell ref="A40:F40"/>
    <mergeCell ref="A41:F41"/>
    <mergeCell ref="A42:F42"/>
    <mergeCell ref="A43:F43"/>
    <mergeCell ref="A44:F44"/>
    <mergeCell ref="A45:F45"/>
    <mergeCell ref="A46:F46"/>
    <mergeCell ref="A47:F47"/>
    <mergeCell ref="A48:F48"/>
    <mergeCell ref="E30:K30"/>
    <mergeCell ref="B23:F24"/>
    <mergeCell ref="A39:F39"/>
    <mergeCell ref="J26:K26"/>
    <mergeCell ref="A38:F38"/>
    <mergeCell ref="H26:I26"/>
    <mergeCell ref="E28:K28"/>
    <mergeCell ref="B36:C36"/>
  </mergeCells>
  <conditionalFormatting sqref="K32">
    <cfRule type="containsText" dxfId="2" priority="1" operator="containsText" text="NO">
      <formula>NOT(ISERROR(SEARCH("NO",K32)))</formula>
    </cfRule>
    <cfRule type="containsText" dxfId="1" priority="2" operator="containsText" text="Yes">
      <formula>NOT(ISERROR(SEARCH("Yes",K32)))</formula>
    </cfRule>
  </conditionalFormatting>
  <pageMargins left="0.25" right="0.25" top="0.75" bottom="0.75" header="0.3" footer="0.3"/>
  <pageSetup paperSize="9" scale="58" fitToHeight="0" orientation="portrait" r:id="rId1"/>
  <drawing r:id="rId2"/>
  <extLst>
    <ext xmlns:x14="http://schemas.microsoft.com/office/spreadsheetml/2009/9/main" uri="{CCE6A557-97BC-4b89-ADB6-D9C93CAAB3DF}">
      <x14:dataValidations xmlns:xm="http://schemas.microsoft.com/office/excel/2006/main" count="3">
        <x14:dataValidation type="list" showInputMessage="1" showErrorMessage="1" errorTitle="Invalid entry" error="Please select a month from the list" promptTitle="Month" prompt="Please select a month from the list" xr:uid="{00000000-0002-0000-0000-000000000000}">
          <x14:formula1>
            <xm:f>Sheet2!$D$2:$D$13</xm:f>
          </x14:formula1>
          <xm:sqref>B36:C36</xm:sqref>
        </x14:dataValidation>
        <x14:dataValidation type="list" showInputMessage="1" showErrorMessage="1" errorTitle="Invalid entry" error="Please select a parish from the list" promptTitle="Parish" prompt="Please select your parish from the list" xr:uid="{00000000-0002-0000-0000-000001000000}">
          <x14:formula1>
            <xm:f>Sheet2!$A$2:$A$258</xm:f>
          </x14:formula1>
          <xm:sqref>E28:K28</xm:sqref>
        </x14:dataValidation>
        <x14:dataValidation type="list" allowBlank="1" showInputMessage="1" showErrorMessage="1" xr:uid="{00000000-0002-0000-0000-000002000000}">
          <x14:formula1>
            <xm:f>Sheet2!$G$2:$G$3</xm:f>
          </x14:formula1>
          <xm:sqref>K32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P23"/>
  <sheetViews>
    <sheetView workbookViewId="0">
      <selection activeCell="K20" sqref="K20"/>
    </sheetView>
  </sheetViews>
  <sheetFormatPr defaultRowHeight="14.5" x14ac:dyDescent="0.35"/>
  <cols>
    <col min="5" max="5" width="10" customWidth="1"/>
    <col min="6" max="6" width="2.81640625" customWidth="1"/>
    <col min="7" max="7" width="47.81640625" bestFit="1" customWidth="1"/>
  </cols>
  <sheetData>
    <row r="1" spans="1:16" x14ac:dyDescent="0.35">
      <c r="A1" s="47"/>
      <c r="B1" s="48"/>
      <c r="C1" s="48"/>
      <c r="D1" s="48"/>
      <c r="E1" s="49"/>
      <c r="F1" s="47"/>
      <c r="G1" s="50"/>
      <c r="H1" s="51" t="s">
        <v>608</v>
      </c>
      <c r="I1" s="51" t="s">
        <v>609</v>
      </c>
      <c r="J1" s="52" t="s">
        <v>610</v>
      </c>
      <c r="K1" s="52" t="s">
        <v>611</v>
      </c>
      <c r="L1" s="53" t="s">
        <v>612</v>
      </c>
      <c r="M1" s="52" t="s">
        <v>613</v>
      </c>
      <c r="N1" s="51" t="s">
        <v>614</v>
      </c>
      <c r="O1" s="54" t="s">
        <v>615</v>
      </c>
      <c r="P1" s="55" t="s">
        <v>616</v>
      </c>
    </row>
    <row r="2" spans="1:16" ht="43.5" x14ac:dyDescent="0.35">
      <c r="A2" s="56" t="s">
        <v>617</v>
      </c>
      <c r="B2" s="52" t="s">
        <v>618</v>
      </c>
      <c r="C2" s="57" t="s">
        <v>28</v>
      </c>
      <c r="D2" s="57" t="s">
        <v>619</v>
      </c>
      <c r="E2" s="58" t="s">
        <v>620</v>
      </c>
      <c r="F2" s="51"/>
      <c r="G2" s="51" t="s">
        <v>621</v>
      </c>
      <c r="H2" s="51" t="s">
        <v>622</v>
      </c>
      <c r="I2" s="51" t="s">
        <v>623</v>
      </c>
      <c r="J2" s="52" t="s">
        <v>624</v>
      </c>
      <c r="K2" s="52" t="s">
        <v>625</v>
      </c>
      <c r="L2" s="53" t="s">
        <v>626</v>
      </c>
      <c r="M2" s="52" t="s">
        <v>627</v>
      </c>
      <c r="N2" s="51" t="s">
        <v>628</v>
      </c>
      <c r="O2" s="54" t="s">
        <v>629</v>
      </c>
      <c r="P2" s="55" t="s">
        <v>630</v>
      </c>
    </row>
    <row r="3" spans="1:16" x14ac:dyDescent="0.35">
      <c r="A3" s="59"/>
      <c r="B3" s="60"/>
      <c r="C3" s="61"/>
      <c r="D3" s="61"/>
      <c r="E3" s="62"/>
      <c r="F3" s="59"/>
      <c r="G3" s="59"/>
      <c r="H3" s="59"/>
      <c r="I3" s="59"/>
      <c r="J3" s="60"/>
      <c r="K3" s="60"/>
      <c r="L3" s="63"/>
      <c r="M3" s="60"/>
      <c r="N3" s="59"/>
      <c r="O3" s="64"/>
      <c r="P3" s="65"/>
    </row>
    <row r="4" spans="1:16" ht="15.5" x14ac:dyDescent="0.35">
      <c r="A4" s="59" t="s">
        <v>631</v>
      </c>
      <c r="B4" s="66" t="s">
        <v>633</v>
      </c>
      <c r="C4" s="67"/>
      <c r="D4" s="68"/>
      <c r="E4" s="69">
        <f>-SUMIF('Fee Form'!G:G,Journal!K4,'Fee Form'!K:K)</f>
        <v>0</v>
      </c>
      <c r="F4" s="59"/>
      <c r="G4" s="60" t="str">
        <f>CONCATENATE('Fee Form'!$J$26, " ",'Fee Form'!$E$28)</f>
        <v xml:space="preserve"> </v>
      </c>
      <c r="H4" s="70" t="s">
        <v>634</v>
      </c>
      <c r="I4" s="70" t="s">
        <v>635</v>
      </c>
      <c r="J4" s="70" t="s">
        <v>636</v>
      </c>
      <c r="K4" s="75" t="s">
        <v>587</v>
      </c>
      <c r="L4" s="71" t="e">
        <f>CONCATENATE('Fee Form'!$E$36,'Fee Form'!$D$36)</f>
        <v>#N/A</v>
      </c>
      <c r="M4" s="72" t="str">
        <f>'Fee Form'!$J$26</f>
        <v/>
      </c>
      <c r="N4" s="73"/>
      <c r="O4" s="73" t="s">
        <v>632</v>
      </c>
      <c r="P4" s="74"/>
    </row>
    <row r="5" spans="1:16" ht="15.5" x14ac:dyDescent="0.35">
      <c r="A5" s="59">
        <v>2</v>
      </c>
      <c r="B5" s="66" t="s">
        <v>633</v>
      </c>
      <c r="C5" s="67"/>
      <c r="D5" s="68"/>
      <c r="E5" s="69">
        <f>-SUMIF('Fee Form'!G:G,Journal!K5,'Fee Form'!K:K)</f>
        <v>0</v>
      </c>
      <c r="F5" s="59"/>
      <c r="G5" s="60" t="str">
        <f>CONCATENATE('Fee Form'!$J$26, " ",'Fee Form'!$E$28)</f>
        <v xml:space="preserve"> </v>
      </c>
      <c r="H5" s="70" t="s">
        <v>634</v>
      </c>
      <c r="I5" s="70" t="s">
        <v>635</v>
      </c>
      <c r="J5" s="70" t="s">
        <v>636</v>
      </c>
      <c r="K5" s="75" t="s">
        <v>588</v>
      </c>
      <c r="L5" s="71" t="e">
        <f>CONCATENATE('Fee Form'!$E$36,'Fee Form'!$D$36)</f>
        <v>#N/A</v>
      </c>
      <c r="M5" s="72" t="str">
        <f>'Fee Form'!$J$26</f>
        <v/>
      </c>
      <c r="N5" s="73"/>
      <c r="O5" s="73" t="s">
        <v>632</v>
      </c>
      <c r="P5" s="74"/>
    </row>
    <row r="6" spans="1:16" ht="15.5" x14ac:dyDescent="0.35">
      <c r="A6" s="59">
        <v>2</v>
      </c>
      <c r="B6" s="66" t="s">
        <v>633</v>
      </c>
      <c r="C6" s="67"/>
      <c r="D6" s="68"/>
      <c r="E6" s="69">
        <f>-SUMIF('Fee Form'!G:G,Journal!K6,'Fee Form'!K:K)</f>
        <v>0</v>
      </c>
      <c r="F6" s="59"/>
      <c r="G6" s="60" t="str">
        <f>CONCATENATE('Fee Form'!$J$26, " ",'Fee Form'!$E$28)</f>
        <v xml:space="preserve"> </v>
      </c>
      <c r="H6" s="70" t="s">
        <v>634</v>
      </c>
      <c r="I6" s="70" t="s">
        <v>635</v>
      </c>
      <c r="J6" s="70" t="s">
        <v>636</v>
      </c>
      <c r="K6" s="75" t="s">
        <v>589</v>
      </c>
      <c r="L6" s="71" t="e">
        <f>CONCATENATE('Fee Form'!$E$36,'Fee Form'!$D$36)</f>
        <v>#N/A</v>
      </c>
      <c r="M6" s="72" t="str">
        <f>'Fee Form'!$J$26</f>
        <v/>
      </c>
      <c r="N6" s="73"/>
      <c r="O6" s="73" t="s">
        <v>632</v>
      </c>
      <c r="P6" s="74"/>
    </row>
    <row r="7" spans="1:16" ht="15.5" x14ac:dyDescent="0.35">
      <c r="A7" s="59">
        <v>2</v>
      </c>
      <c r="B7" s="66" t="s">
        <v>633</v>
      </c>
      <c r="C7" s="67"/>
      <c r="D7" s="68"/>
      <c r="E7" s="69">
        <f>-SUMIF('Fee Form'!G:G,Journal!K7,'Fee Form'!K:K)</f>
        <v>0</v>
      </c>
      <c r="F7" s="59"/>
      <c r="G7" s="60" t="str">
        <f>CONCATENATE('Fee Form'!$J$26, " ",'Fee Form'!$E$28)</f>
        <v xml:space="preserve"> </v>
      </c>
      <c r="H7" s="70" t="s">
        <v>634</v>
      </c>
      <c r="I7" s="70" t="s">
        <v>635</v>
      </c>
      <c r="J7" s="70" t="s">
        <v>636</v>
      </c>
      <c r="K7" s="75" t="s">
        <v>590</v>
      </c>
      <c r="L7" s="71" t="e">
        <f>CONCATENATE('Fee Form'!$E$36,'Fee Form'!$D$36)</f>
        <v>#N/A</v>
      </c>
      <c r="M7" s="72" t="str">
        <f>'Fee Form'!$J$26</f>
        <v/>
      </c>
      <c r="N7" s="73"/>
      <c r="O7" s="73" t="s">
        <v>632</v>
      </c>
      <c r="P7" s="74"/>
    </row>
    <row r="8" spans="1:16" ht="15.5" x14ac:dyDescent="0.35">
      <c r="A8" s="59">
        <v>2</v>
      </c>
      <c r="B8" s="66" t="s">
        <v>633</v>
      </c>
      <c r="C8" s="67"/>
      <c r="D8" s="68"/>
      <c r="E8" s="69">
        <f>-SUMIF('Fee Form'!G:G,Journal!K8,'Fee Form'!K:K)</f>
        <v>0</v>
      </c>
      <c r="F8" s="59"/>
      <c r="G8" s="60" t="str">
        <f>CONCATENATE('Fee Form'!$J$26, " ",'Fee Form'!$E$28)</f>
        <v xml:space="preserve"> </v>
      </c>
      <c r="H8" s="70" t="s">
        <v>634</v>
      </c>
      <c r="I8" s="70" t="s">
        <v>635</v>
      </c>
      <c r="J8" s="70" t="s">
        <v>636</v>
      </c>
      <c r="K8" s="75" t="s">
        <v>591</v>
      </c>
      <c r="L8" s="71" t="e">
        <f>CONCATENATE('Fee Form'!$E$36,'Fee Form'!$D$36)</f>
        <v>#N/A</v>
      </c>
      <c r="M8" s="72" t="str">
        <f>'Fee Form'!$J$26</f>
        <v/>
      </c>
      <c r="N8" s="73"/>
      <c r="O8" s="73" t="s">
        <v>632</v>
      </c>
      <c r="P8" s="74"/>
    </row>
    <row r="9" spans="1:16" ht="15.5" x14ac:dyDescent="0.35">
      <c r="A9" s="59">
        <v>2</v>
      </c>
      <c r="B9" s="66" t="s">
        <v>633</v>
      </c>
      <c r="C9" s="67"/>
      <c r="D9" s="68"/>
      <c r="E9" s="69">
        <f>-SUMIF('Fee Form'!G:G,Journal!K9,'Fee Form'!K:K)</f>
        <v>0</v>
      </c>
      <c r="F9" s="59"/>
      <c r="G9" s="60" t="str">
        <f>CONCATENATE('Fee Form'!$J$26, " ",'Fee Form'!$E$28)</f>
        <v xml:space="preserve"> </v>
      </c>
      <c r="H9" s="70" t="s">
        <v>634</v>
      </c>
      <c r="I9" s="70" t="s">
        <v>635</v>
      </c>
      <c r="J9" s="70" t="s">
        <v>636</v>
      </c>
      <c r="K9" s="75" t="s">
        <v>592</v>
      </c>
      <c r="L9" s="71" t="e">
        <f>CONCATENATE('Fee Form'!$E$36,'Fee Form'!$D$36)</f>
        <v>#N/A</v>
      </c>
      <c r="M9" s="72" t="str">
        <f>'Fee Form'!$J$26</f>
        <v/>
      </c>
      <c r="N9" s="73"/>
      <c r="O9" s="73" t="s">
        <v>632</v>
      </c>
      <c r="P9" s="74"/>
    </row>
    <row r="10" spans="1:16" ht="15.5" x14ac:dyDescent="0.35">
      <c r="A10" s="59">
        <v>2</v>
      </c>
      <c r="B10" s="66" t="s">
        <v>633</v>
      </c>
      <c r="C10" s="67"/>
      <c r="D10" s="68"/>
      <c r="E10" s="69">
        <f>-SUMIF('Fee Form'!G:G,Journal!K10,'Fee Form'!K:K)</f>
        <v>0</v>
      </c>
      <c r="F10" s="59"/>
      <c r="G10" s="60" t="str">
        <f>CONCATENATE('Fee Form'!$J$26, " ",'Fee Form'!$E$28)</f>
        <v xml:space="preserve"> </v>
      </c>
      <c r="H10" s="70" t="s">
        <v>634</v>
      </c>
      <c r="I10" s="70" t="s">
        <v>635</v>
      </c>
      <c r="J10" s="70" t="s">
        <v>636</v>
      </c>
      <c r="K10" t="s">
        <v>593</v>
      </c>
      <c r="L10" s="71" t="e">
        <f>CONCATENATE('Fee Form'!$E$36,'Fee Form'!$D$36)</f>
        <v>#N/A</v>
      </c>
      <c r="M10" s="72" t="str">
        <f>'Fee Form'!$J$26</f>
        <v/>
      </c>
      <c r="N10" s="73"/>
      <c r="O10" s="73" t="s">
        <v>632</v>
      </c>
      <c r="P10" s="74"/>
    </row>
    <row r="11" spans="1:16" ht="15.5" x14ac:dyDescent="0.35">
      <c r="A11" s="59">
        <v>2</v>
      </c>
      <c r="B11" s="66" t="s">
        <v>633</v>
      </c>
      <c r="C11" s="67"/>
      <c r="D11" s="68"/>
      <c r="E11" s="69">
        <f>-SUMIF('Fee Form'!G:G,Journal!K11,'Fee Form'!K:K)</f>
        <v>0</v>
      </c>
      <c r="F11" s="59"/>
      <c r="G11" s="60" t="str">
        <f>CONCATENATE('Fee Form'!$J$26, " ",'Fee Form'!$E$28)</f>
        <v xml:space="preserve"> </v>
      </c>
      <c r="H11" s="70" t="s">
        <v>634</v>
      </c>
      <c r="I11" s="70" t="s">
        <v>635</v>
      </c>
      <c r="J11" s="70" t="s">
        <v>636</v>
      </c>
      <c r="K11" t="s">
        <v>594</v>
      </c>
      <c r="L11" s="71" t="e">
        <f>CONCATENATE('Fee Form'!$E$36,'Fee Form'!$D$36)</f>
        <v>#N/A</v>
      </c>
      <c r="M11" s="72" t="str">
        <f>'Fee Form'!$J$26</f>
        <v/>
      </c>
      <c r="N11" s="73"/>
      <c r="O11" s="73" t="s">
        <v>632</v>
      </c>
      <c r="P11" s="74"/>
    </row>
    <row r="12" spans="1:16" ht="15.5" x14ac:dyDescent="0.35">
      <c r="A12" s="59">
        <v>2</v>
      </c>
      <c r="B12" s="66" t="s">
        <v>633</v>
      </c>
      <c r="C12" s="67"/>
      <c r="D12" s="68"/>
      <c r="E12" s="69">
        <f>-SUMIF('Fee Form'!G:G,Journal!K12,'Fee Form'!K:K)</f>
        <v>0</v>
      </c>
      <c r="F12" s="59"/>
      <c r="G12" s="60" t="str">
        <f>CONCATENATE('Fee Form'!$J$26, " ",'Fee Form'!$E$28)</f>
        <v xml:space="preserve"> </v>
      </c>
      <c r="H12" s="70" t="s">
        <v>634</v>
      </c>
      <c r="I12" s="70" t="s">
        <v>635</v>
      </c>
      <c r="J12" s="70" t="s">
        <v>636</v>
      </c>
      <c r="K12" t="s">
        <v>595</v>
      </c>
      <c r="L12" s="71" t="e">
        <f>CONCATENATE('Fee Form'!$E$36,'Fee Form'!$D$36)</f>
        <v>#N/A</v>
      </c>
      <c r="M12" s="72" t="str">
        <f>'Fee Form'!$J$26</f>
        <v/>
      </c>
      <c r="N12" s="73"/>
      <c r="O12" s="73" t="s">
        <v>632</v>
      </c>
      <c r="P12" s="74"/>
    </row>
    <row r="13" spans="1:16" ht="15.5" x14ac:dyDescent="0.35">
      <c r="A13" s="59">
        <v>2</v>
      </c>
      <c r="B13" s="66" t="s">
        <v>633</v>
      </c>
      <c r="C13" s="67"/>
      <c r="D13" s="68"/>
      <c r="E13" s="69">
        <f>-SUMIF('Fee Form'!G:G,Journal!K13,'Fee Form'!K:K)</f>
        <v>0</v>
      </c>
      <c r="F13" s="59"/>
      <c r="G13" s="60" t="str">
        <f>CONCATENATE('Fee Form'!$J$26, " ",'Fee Form'!$E$28)</f>
        <v xml:space="preserve"> </v>
      </c>
      <c r="H13" s="70" t="s">
        <v>634</v>
      </c>
      <c r="I13" s="70" t="s">
        <v>635</v>
      </c>
      <c r="J13" s="70" t="s">
        <v>636</v>
      </c>
      <c r="K13" t="s">
        <v>596</v>
      </c>
      <c r="L13" s="71" t="e">
        <f>CONCATENATE('Fee Form'!$E$36,'Fee Form'!$D$36)</f>
        <v>#N/A</v>
      </c>
      <c r="M13" s="72" t="str">
        <f>'Fee Form'!$J$26</f>
        <v/>
      </c>
      <c r="N13" s="73"/>
      <c r="O13" s="73" t="s">
        <v>632</v>
      </c>
      <c r="P13" s="74"/>
    </row>
    <row r="14" spans="1:16" ht="15.5" x14ac:dyDescent="0.35">
      <c r="A14" s="59">
        <v>2</v>
      </c>
      <c r="B14" s="66" t="s">
        <v>633</v>
      </c>
      <c r="E14" s="69">
        <f>-SUMIF('Fee Form'!G:G,Journal!K14,'Fee Form'!K:K)</f>
        <v>0</v>
      </c>
      <c r="G14" s="60" t="str">
        <f>CONCATENATE('Fee Form'!$J$26, " ",'Fee Form'!$E$28)</f>
        <v xml:space="preserve"> </v>
      </c>
      <c r="H14" s="70" t="s">
        <v>634</v>
      </c>
      <c r="I14" s="70" t="s">
        <v>635</v>
      </c>
      <c r="J14" s="70" t="s">
        <v>636</v>
      </c>
      <c r="K14" t="s">
        <v>597</v>
      </c>
      <c r="L14" s="71" t="e">
        <f>CONCATENATE('Fee Form'!$E$36,'Fee Form'!$D$36)</f>
        <v>#N/A</v>
      </c>
      <c r="M14" s="72" t="str">
        <f>'Fee Form'!$J$26</f>
        <v/>
      </c>
      <c r="O14" s="73" t="s">
        <v>632</v>
      </c>
    </row>
    <row r="15" spans="1:16" ht="15.5" x14ac:dyDescent="0.35">
      <c r="A15" s="59">
        <v>2</v>
      </c>
      <c r="B15" s="66" t="s">
        <v>633</v>
      </c>
      <c r="E15" s="69">
        <f>-SUMIF('Fee Form'!G:G,Journal!K15,'Fee Form'!K:K)</f>
        <v>0</v>
      </c>
      <c r="G15" s="60" t="str">
        <f>CONCATENATE('Fee Form'!$J$26, " ",'Fee Form'!$E$28)</f>
        <v xml:space="preserve"> </v>
      </c>
      <c r="H15" s="70" t="s">
        <v>634</v>
      </c>
      <c r="I15" s="70" t="s">
        <v>635</v>
      </c>
      <c r="J15" s="70" t="s">
        <v>636</v>
      </c>
      <c r="K15" t="s">
        <v>598</v>
      </c>
      <c r="L15" s="71" t="e">
        <f>CONCATENATE('Fee Form'!$E$36,'Fee Form'!$D$36)</f>
        <v>#N/A</v>
      </c>
      <c r="M15" s="72" t="str">
        <f>'Fee Form'!$J$26</f>
        <v/>
      </c>
      <c r="O15" s="73" t="s">
        <v>632</v>
      </c>
    </row>
    <row r="16" spans="1:16" ht="15.5" x14ac:dyDescent="0.35">
      <c r="A16" s="59">
        <v>2</v>
      </c>
      <c r="B16" s="66" t="s">
        <v>633</v>
      </c>
      <c r="E16" s="69">
        <f>-SUMIF('Fee Form'!G:G,Journal!K16,'Fee Form'!K:K)</f>
        <v>0</v>
      </c>
      <c r="G16" s="60" t="str">
        <f>CONCATENATE('Fee Form'!$J$26, " ",'Fee Form'!$E$28)</f>
        <v xml:space="preserve"> </v>
      </c>
      <c r="H16" s="70" t="s">
        <v>634</v>
      </c>
      <c r="I16" s="70" t="s">
        <v>635</v>
      </c>
      <c r="J16" s="70" t="s">
        <v>636</v>
      </c>
      <c r="K16" t="s">
        <v>600</v>
      </c>
      <c r="L16" s="71" t="e">
        <f>CONCATENATE('Fee Form'!$E$36,'Fee Form'!$D$36)</f>
        <v>#N/A</v>
      </c>
      <c r="M16" s="72" t="str">
        <f>'Fee Form'!$J$26</f>
        <v/>
      </c>
      <c r="O16" s="73" t="s">
        <v>632</v>
      </c>
    </row>
    <row r="17" spans="1:15" ht="15.5" x14ac:dyDescent="0.35">
      <c r="A17" s="59">
        <v>2</v>
      </c>
      <c r="B17" s="66" t="s">
        <v>633</v>
      </c>
      <c r="E17" s="69">
        <f>-SUMIF('Fee Form'!G:G,Journal!K17,'Fee Form'!K:K)</f>
        <v>0</v>
      </c>
      <c r="G17" s="60" t="str">
        <f>CONCATENATE('Fee Form'!$J$26, " ",'Fee Form'!$E$28)</f>
        <v xml:space="preserve"> </v>
      </c>
      <c r="H17" s="70" t="s">
        <v>634</v>
      </c>
      <c r="I17" s="70" t="s">
        <v>635</v>
      </c>
      <c r="J17" s="70" t="s">
        <v>636</v>
      </c>
      <c r="K17" t="s">
        <v>601</v>
      </c>
      <c r="L17" s="71" t="e">
        <f>CONCATENATE('Fee Form'!$E$36,'Fee Form'!$D$36)</f>
        <v>#N/A</v>
      </c>
      <c r="M17" s="72" t="str">
        <f>'Fee Form'!$J$26</f>
        <v/>
      </c>
      <c r="O17" s="73" t="s">
        <v>632</v>
      </c>
    </row>
    <row r="18" spans="1:15" ht="15.5" x14ac:dyDescent="0.35">
      <c r="A18" s="59">
        <v>2</v>
      </c>
      <c r="B18" s="66" t="s">
        <v>633</v>
      </c>
      <c r="E18" s="69">
        <f>-SUMIF('Fee Form'!G:G,Journal!K18,'Fee Form'!K:K)</f>
        <v>0</v>
      </c>
      <c r="G18" s="60" t="str">
        <f>CONCATENATE('Fee Form'!$J$26, " ",'Fee Form'!$E$28)</f>
        <v xml:space="preserve"> </v>
      </c>
      <c r="H18" s="70" t="s">
        <v>634</v>
      </c>
      <c r="I18" s="70" t="s">
        <v>635</v>
      </c>
      <c r="J18" s="70" t="s">
        <v>636</v>
      </c>
      <c r="K18" t="s">
        <v>602</v>
      </c>
      <c r="L18" s="71" t="e">
        <f>CONCATENATE('Fee Form'!$E$36,'Fee Form'!$D$36)</f>
        <v>#N/A</v>
      </c>
      <c r="M18" s="72" t="str">
        <f>'Fee Form'!$J$26</f>
        <v/>
      </c>
      <c r="O18" s="73" t="s">
        <v>632</v>
      </c>
    </row>
    <row r="19" spans="1:15" ht="15.5" x14ac:dyDescent="0.35">
      <c r="A19" s="59">
        <v>2</v>
      </c>
      <c r="B19" s="66" t="s">
        <v>633</v>
      </c>
      <c r="E19" s="69">
        <f>-SUMIF('Fee Form'!G:G,Journal!K19,'Fee Form'!K:K)</f>
        <v>0</v>
      </c>
      <c r="G19" s="60" t="str">
        <f>CONCATENATE('Fee Form'!$J$26, " ",'Fee Form'!$E$28)</f>
        <v xml:space="preserve"> </v>
      </c>
      <c r="H19" s="70" t="s">
        <v>634</v>
      </c>
      <c r="I19" s="70" t="s">
        <v>635</v>
      </c>
      <c r="J19" s="70" t="s">
        <v>636</v>
      </c>
      <c r="K19" t="s">
        <v>603</v>
      </c>
      <c r="L19" s="71" t="e">
        <f>CONCATENATE('Fee Form'!$E$36,'Fee Form'!$D$36)</f>
        <v>#N/A</v>
      </c>
      <c r="M19" s="72" t="str">
        <f>'Fee Form'!$J$26</f>
        <v/>
      </c>
      <c r="O19" s="73" t="s">
        <v>632</v>
      </c>
    </row>
    <row r="20" spans="1:15" ht="15.5" x14ac:dyDescent="0.35">
      <c r="A20" s="59">
        <v>2</v>
      </c>
      <c r="B20" s="66" t="s">
        <v>633</v>
      </c>
      <c r="E20" s="69">
        <f>-SUMIF('Fee Form'!G:G,Journal!K20,'Fee Form'!K:K)</f>
        <v>0</v>
      </c>
      <c r="G20" s="60" t="str">
        <f>CONCATENATE('Fee Form'!$J$26, " ",'Fee Form'!$E$28)</f>
        <v xml:space="preserve"> </v>
      </c>
      <c r="H20" s="70" t="s">
        <v>634</v>
      </c>
      <c r="I20" s="70" t="s">
        <v>635</v>
      </c>
      <c r="J20" s="70" t="s">
        <v>636</v>
      </c>
      <c r="K20" t="s">
        <v>604</v>
      </c>
      <c r="L20" s="71" t="e">
        <f>CONCATENATE('Fee Form'!$E$36,'Fee Form'!$D$36)</f>
        <v>#N/A</v>
      </c>
      <c r="M20" s="72" t="str">
        <f>'Fee Form'!$J$26</f>
        <v/>
      </c>
      <c r="O20" s="73" t="s">
        <v>632</v>
      </c>
    </row>
    <row r="21" spans="1:15" ht="15.5" x14ac:dyDescent="0.35">
      <c r="A21" s="59">
        <v>2</v>
      </c>
      <c r="B21" s="66" t="s">
        <v>633</v>
      </c>
      <c r="E21" s="69">
        <f>-SUMIF('Fee Form'!G:G,Journal!K21,'Fee Form'!K:K)</f>
        <v>0</v>
      </c>
      <c r="G21" s="60" t="str">
        <f>CONCATENATE('Fee Form'!$J$26, " ",'Fee Form'!$E$28)</f>
        <v xml:space="preserve"> </v>
      </c>
      <c r="H21" s="70" t="s">
        <v>634</v>
      </c>
      <c r="I21" s="70" t="s">
        <v>635</v>
      </c>
      <c r="J21" s="70" t="s">
        <v>636</v>
      </c>
      <c r="K21" t="s">
        <v>605</v>
      </c>
      <c r="L21" s="71" t="e">
        <f>CONCATENATE('Fee Form'!$E$36,'Fee Form'!$D$36)</f>
        <v>#N/A</v>
      </c>
      <c r="M21" s="72" t="str">
        <f>'Fee Form'!$J$26</f>
        <v/>
      </c>
      <c r="O21" s="73" t="s">
        <v>632</v>
      </c>
    </row>
    <row r="22" spans="1:15" ht="15.5" x14ac:dyDescent="0.35">
      <c r="A22" s="59">
        <v>2</v>
      </c>
      <c r="B22" s="66" t="s">
        <v>633</v>
      </c>
      <c r="E22" s="69">
        <f>-SUMIF('Fee Form'!G:G,Journal!K22,'Fee Form'!K:K)</f>
        <v>0</v>
      </c>
      <c r="G22" s="60" t="str">
        <f>CONCATENATE('Fee Form'!$J$26, " ",'Fee Form'!$E$28)</f>
        <v xml:space="preserve"> </v>
      </c>
      <c r="H22" s="70" t="s">
        <v>634</v>
      </c>
      <c r="I22" s="70" t="s">
        <v>635</v>
      </c>
      <c r="J22" s="70" t="s">
        <v>636</v>
      </c>
      <c r="K22" t="s">
        <v>606</v>
      </c>
      <c r="L22" s="71" t="e">
        <f>CONCATENATE('Fee Form'!$E$36,'Fee Form'!$D$36)</f>
        <v>#N/A</v>
      </c>
      <c r="M22" s="72" t="str">
        <f>'Fee Form'!$J$26</f>
        <v/>
      </c>
      <c r="O22" s="73" t="s">
        <v>632</v>
      </c>
    </row>
    <row r="23" spans="1:15" ht="15.5" x14ac:dyDescent="0.35">
      <c r="G23" s="60"/>
      <c r="H23" s="70"/>
      <c r="I23" s="70"/>
      <c r="J23" s="70"/>
      <c r="O23" s="73"/>
    </row>
  </sheetData>
  <conditionalFormatting sqref="K4:K9">
    <cfRule type="containsText" dxfId="0" priority="1" operator="containsText" text="false">
      <formula>NOT(ISERROR(SEARCH("false",K4)))</formula>
    </cfRule>
  </conditionalFormatting>
  <dataValidations count="14">
    <dataValidation type="textLength" errorStyle="information" allowBlank="1" showInputMessage="1" error="XLBVal:6=3000_x000d__x000a_" sqref="G1" xr:uid="{00000000-0002-0000-0100-000000000000}">
      <formula1>0</formula1>
      <formula2>10000</formula2>
    </dataValidation>
    <dataValidation type="textLength" errorStyle="information" allowBlank="1" showInputMessage="1" error="XLBVal:5=31208217_x000a_" sqref="H1:H3" xr:uid="{00000000-0002-0000-0100-000001000000}">
      <formula1>0</formula1>
      <formula2>10000</formula2>
    </dataValidation>
    <dataValidation type="textLength" errorStyle="information" allowBlank="1" showInputMessage="1" error="XLBVal:6=0_x000d__x000a_" sqref="G2:G3" xr:uid="{00000000-0002-0000-0100-000002000000}">
      <formula1>0</formula1>
      <formula2>10000</formula2>
    </dataValidation>
    <dataValidation type="textLength" errorStyle="information" allowBlank="1" showInputMessage="1" error="XLBVal:8=BRITISH TELECOM PLC_x000a_" sqref="E1:E3" xr:uid="{00000000-0002-0000-0100-000003000000}">
      <formula1>0</formula1>
      <formula2>10000</formula2>
    </dataValidation>
    <dataValidation type="textLength" errorStyle="information" allowBlank="1" showInputMessage="1" error="XLBVal:6=0_x000a_" sqref="F1:F3 I1:P2 M3:P3 I3:K3" xr:uid="{00000000-0002-0000-0100-000004000000}">
      <formula1>0</formula1>
      <formula2>10000</formula2>
    </dataValidation>
    <dataValidation type="textLength" errorStyle="information" allowBlank="1" showInputMessage="1" error="XLBVal:8=ZAL001_x000d__x000a_" sqref="D1" xr:uid="{00000000-0002-0000-0100-000005000000}">
      <formula1>0</formula1>
      <formula2>300</formula2>
    </dataValidation>
    <dataValidation type="textLength" errorStyle="information" allowBlank="1" showInputMessage="1" error="XLBVal:8=Great Lever, St. Michael_x000d__x000a_" sqref="C3" xr:uid="{00000000-0002-0000-0100-000006000000}">
      <formula1>0</formula1>
      <formula2>300</formula2>
    </dataValidation>
    <dataValidation type="textLength" errorStyle="information" allowBlank="1" showInputMessage="1" error="XLBVal:8=ZB10317_x000d__x000a_" sqref="D2" xr:uid="{00000000-0002-0000-0100-000007000000}">
      <formula1>0</formula1>
      <formula2>300</formula2>
    </dataValidation>
    <dataValidation type="textLength" errorStyle="information" allowBlank="1" showInputMessage="1" error="XLBVal:8=ZB12476_x000d__x000a_" sqref="D3" xr:uid="{00000000-0002-0000-0100-000008000000}">
      <formula1>0</formula1>
      <formula2>300</formula2>
    </dataValidation>
    <dataValidation type="textLength" errorStyle="information" allowBlank="1" showInputMessage="1" error="XLBVal:8=Allan Lever_x000d__x000a_" sqref="C1" xr:uid="{00000000-0002-0000-0100-000009000000}">
      <formula1>0</formula1>
      <formula2>300</formula2>
    </dataValidation>
    <dataValidation type="textLength" errorStyle="information" allowBlank="1" showInputMessage="1" error="XLBVal:8=Bury, Christ The King_x000d__x000a_" sqref="C2" xr:uid="{00000000-0002-0000-0100-00000A000000}">
      <formula1>0</formula1>
      <formula2>300</formula2>
    </dataValidation>
    <dataValidation type="textLength" errorStyle="information" allowBlank="1" showInputMessage="1" error="XLBVal:6=130_x000a_" sqref="F4:F13" xr:uid="{00000000-0002-0000-0100-00000B000000}">
      <formula1>0</formula1>
      <formula2>10000</formula2>
    </dataValidation>
    <dataValidation type="textLength" errorStyle="information" allowBlank="1" showInputMessage="1" error="XLBVal:6=4848_x000a_" sqref="G4:G23" xr:uid="{00000000-0002-0000-0100-00000C000000}">
      <formula1>0</formula1>
      <formula2>10000</formula2>
    </dataValidation>
    <dataValidation type="textLength" errorStyle="information" allowBlank="1" showInputMessage="1" error="XLBVal:8=RENTS_x000a_" sqref="C4:C13" xr:uid="{00000000-0002-0000-0100-00000D000000}">
      <formula1>0</formula1>
      <formula2>10000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G258"/>
  <sheetViews>
    <sheetView workbookViewId="0">
      <selection activeCell="G16" sqref="G16"/>
    </sheetView>
  </sheetViews>
  <sheetFormatPr defaultRowHeight="14.5" x14ac:dyDescent="0.35"/>
  <cols>
    <col min="1" max="1" width="62.1796875" bestFit="1" customWidth="1"/>
    <col min="2" max="2" width="20.54296875" customWidth="1"/>
  </cols>
  <sheetData>
    <row r="1" spans="1:7" x14ac:dyDescent="0.35">
      <c r="A1" t="s">
        <v>32</v>
      </c>
      <c r="B1" t="s">
        <v>33</v>
      </c>
      <c r="D1" t="s">
        <v>545</v>
      </c>
      <c r="E1" t="s">
        <v>574</v>
      </c>
    </row>
    <row r="2" spans="1:7" x14ac:dyDescent="0.35">
      <c r="A2" t="s">
        <v>34</v>
      </c>
      <c r="B2" s="76" t="s">
        <v>35</v>
      </c>
      <c r="D2" t="s">
        <v>533</v>
      </c>
      <c r="E2" s="43" t="s">
        <v>575</v>
      </c>
      <c r="G2" t="s">
        <v>654</v>
      </c>
    </row>
    <row r="3" spans="1:7" x14ac:dyDescent="0.35">
      <c r="A3" t="s">
        <v>36</v>
      </c>
      <c r="B3" s="76" t="s">
        <v>37</v>
      </c>
      <c r="D3" t="s">
        <v>534</v>
      </c>
      <c r="E3" s="43" t="s">
        <v>576</v>
      </c>
      <c r="G3" t="s">
        <v>653</v>
      </c>
    </row>
    <row r="4" spans="1:7" x14ac:dyDescent="0.35">
      <c r="A4" t="s">
        <v>38</v>
      </c>
      <c r="B4" s="76" t="s">
        <v>39</v>
      </c>
      <c r="D4" t="s">
        <v>535</v>
      </c>
      <c r="E4" s="43" t="s">
        <v>577</v>
      </c>
    </row>
    <row r="5" spans="1:7" x14ac:dyDescent="0.35">
      <c r="A5" t="s">
        <v>40</v>
      </c>
      <c r="B5" s="76" t="s">
        <v>41</v>
      </c>
      <c r="D5" t="s">
        <v>536</v>
      </c>
      <c r="E5" s="43" t="s">
        <v>578</v>
      </c>
    </row>
    <row r="6" spans="1:7" x14ac:dyDescent="0.35">
      <c r="A6" t="s">
        <v>42</v>
      </c>
      <c r="B6" s="76" t="s">
        <v>43</v>
      </c>
      <c r="D6" t="s">
        <v>537</v>
      </c>
      <c r="E6" s="43" t="s">
        <v>579</v>
      </c>
    </row>
    <row r="7" spans="1:7" x14ac:dyDescent="0.35">
      <c r="A7" t="s">
        <v>44</v>
      </c>
      <c r="B7" s="76" t="s">
        <v>45</v>
      </c>
      <c r="D7" t="s">
        <v>538</v>
      </c>
      <c r="E7" s="43" t="s">
        <v>580</v>
      </c>
    </row>
    <row r="8" spans="1:7" x14ac:dyDescent="0.35">
      <c r="A8" t="s">
        <v>46</v>
      </c>
      <c r="B8" s="76" t="s">
        <v>47</v>
      </c>
      <c r="D8" t="s">
        <v>539</v>
      </c>
      <c r="E8" s="43" t="s">
        <v>581</v>
      </c>
    </row>
    <row r="9" spans="1:7" x14ac:dyDescent="0.35">
      <c r="A9" t="s">
        <v>48</v>
      </c>
      <c r="B9" s="76" t="s">
        <v>49</v>
      </c>
      <c r="D9" t="s">
        <v>540</v>
      </c>
      <c r="E9" s="43" t="s">
        <v>582</v>
      </c>
    </row>
    <row r="10" spans="1:7" x14ac:dyDescent="0.35">
      <c r="A10" t="s">
        <v>50</v>
      </c>
      <c r="B10" s="76" t="s">
        <v>51</v>
      </c>
      <c r="D10" t="s">
        <v>541</v>
      </c>
      <c r="E10" s="43" t="s">
        <v>583</v>
      </c>
    </row>
    <row r="11" spans="1:7" x14ac:dyDescent="0.35">
      <c r="A11" t="s">
        <v>52</v>
      </c>
      <c r="B11" s="76" t="s">
        <v>53</v>
      </c>
      <c r="D11" t="s">
        <v>542</v>
      </c>
      <c r="E11" s="43" t="s">
        <v>584</v>
      </c>
    </row>
    <row r="12" spans="1:7" x14ac:dyDescent="0.35">
      <c r="A12" t="s">
        <v>54</v>
      </c>
      <c r="B12" s="76" t="s">
        <v>55</v>
      </c>
      <c r="D12" t="s">
        <v>543</v>
      </c>
      <c r="E12" s="43" t="s">
        <v>585</v>
      </c>
    </row>
    <row r="13" spans="1:7" x14ac:dyDescent="0.35">
      <c r="A13" t="s">
        <v>56</v>
      </c>
      <c r="B13" s="76" t="s">
        <v>57</v>
      </c>
      <c r="D13" t="s">
        <v>544</v>
      </c>
      <c r="E13" s="43" t="s">
        <v>586</v>
      </c>
    </row>
    <row r="14" spans="1:7" x14ac:dyDescent="0.35">
      <c r="A14" t="s">
        <v>58</v>
      </c>
      <c r="B14" s="76" t="s">
        <v>59</v>
      </c>
    </row>
    <row r="15" spans="1:7" x14ac:dyDescent="0.35">
      <c r="A15" t="s">
        <v>60</v>
      </c>
      <c r="B15" s="76" t="s">
        <v>61</v>
      </c>
    </row>
    <row r="16" spans="1:7" x14ac:dyDescent="0.35">
      <c r="A16" t="s">
        <v>639</v>
      </c>
      <c r="B16" s="76" t="s">
        <v>62</v>
      </c>
    </row>
    <row r="17" spans="1:2" x14ac:dyDescent="0.35">
      <c r="A17" t="s">
        <v>63</v>
      </c>
      <c r="B17" s="76" t="s">
        <v>64</v>
      </c>
    </row>
    <row r="18" spans="1:2" x14ac:dyDescent="0.35">
      <c r="A18" t="s">
        <v>65</v>
      </c>
      <c r="B18" s="76" t="s">
        <v>66</v>
      </c>
    </row>
    <row r="19" spans="1:2" x14ac:dyDescent="0.35">
      <c r="A19" t="s">
        <v>67</v>
      </c>
      <c r="B19" s="76" t="s">
        <v>68</v>
      </c>
    </row>
    <row r="20" spans="1:2" x14ac:dyDescent="0.35">
      <c r="A20" t="s">
        <v>69</v>
      </c>
      <c r="B20" s="76" t="s">
        <v>70</v>
      </c>
    </row>
    <row r="21" spans="1:2" x14ac:dyDescent="0.35">
      <c r="A21" t="s">
        <v>71</v>
      </c>
      <c r="B21" s="76" t="s">
        <v>72</v>
      </c>
    </row>
    <row r="22" spans="1:2" x14ac:dyDescent="0.35">
      <c r="A22" t="s">
        <v>638</v>
      </c>
      <c r="B22" s="76" t="s">
        <v>73</v>
      </c>
    </row>
    <row r="23" spans="1:2" x14ac:dyDescent="0.35">
      <c r="A23" t="s">
        <v>74</v>
      </c>
      <c r="B23" s="76" t="s">
        <v>75</v>
      </c>
    </row>
    <row r="24" spans="1:2" x14ac:dyDescent="0.35">
      <c r="A24" t="s">
        <v>76</v>
      </c>
      <c r="B24" s="76" t="s">
        <v>77</v>
      </c>
    </row>
    <row r="25" spans="1:2" x14ac:dyDescent="0.35">
      <c r="A25" t="s">
        <v>78</v>
      </c>
      <c r="B25" s="76" t="s">
        <v>79</v>
      </c>
    </row>
    <row r="26" spans="1:2" x14ac:dyDescent="0.35">
      <c r="A26" t="s">
        <v>80</v>
      </c>
      <c r="B26" s="76" t="s">
        <v>81</v>
      </c>
    </row>
    <row r="27" spans="1:2" x14ac:dyDescent="0.35">
      <c r="A27" t="s">
        <v>82</v>
      </c>
      <c r="B27" s="76" t="s">
        <v>83</v>
      </c>
    </row>
    <row r="28" spans="1:2" x14ac:dyDescent="0.35">
      <c r="A28" t="s">
        <v>84</v>
      </c>
      <c r="B28" s="76" t="s">
        <v>85</v>
      </c>
    </row>
    <row r="29" spans="1:2" x14ac:dyDescent="0.35">
      <c r="A29" t="s">
        <v>86</v>
      </c>
      <c r="B29" s="76" t="s">
        <v>87</v>
      </c>
    </row>
    <row r="30" spans="1:2" x14ac:dyDescent="0.35">
      <c r="A30" t="s">
        <v>88</v>
      </c>
      <c r="B30" s="76" t="s">
        <v>89</v>
      </c>
    </row>
    <row r="31" spans="1:2" x14ac:dyDescent="0.35">
      <c r="A31" t="s">
        <v>90</v>
      </c>
      <c r="B31" s="76" t="s">
        <v>91</v>
      </c>
    </row>
    <row r="32" spans="1:2" x14ac:dyDescent="0.35">
      <c r="A32" t="s">
        <v>92</v>
      </c>
      <c r="B32" s="76" t="s">
        <v>93</v>
      </c>
    </row>
    <row r="33" spans="1:2" x14ac:dyDescent="0.35">
      <c r="A33" t="s">
        <v>94</v>
      </c>
      <c r="B33" s="76" t="s">
        <v>95</v>
      </c>
    </row>
    <row r="34" spans="1:2" x14ac:dyDescent="0.35">
      <c r="A34" t="s">
        <v>96</v>
      </c>
      <c r="B34" s="76" t="s">
        <v>97</v>
      </c>
    </row>
    <row r="35" spans="1:2" x14ac:dyDescent="0.35">
      <c r="A35" t="s">
        <v>98</v>
      </c>
      <c r="B35" s="76" t="s">
        <v>99</v>
      </c>
    </row>
    <row r="36" spans="1:2" x14ac:dyDescent="0.35">
      <c r="A36" t="s">
        <v>100</v>
      </c>
      <c r="B36" s="76" t="s">
        <v>101</v>
      </c>
    </row>
    <row r="37" spans="1:2" x14ac:dyDescent="0.35">
      <c r="A37" t="s">
        <v>102</v>
      </c>
      <c r="B37" s="76" t="s">
        <v>103</v>
      </c>
    </row>
    <row r="38" spans="1:2" x14ac:dyDescent="0.35">
      <c r="A38" t="s">
        <v>104</v>
      </c>
      <c r="B38" s="76" t="s">
        <v>105</v>
      </c>
    </row>
    <row r="39" spans="1:2" x14ac:dyDescent="0.35">
      <c r="A39" t="s">
        <v>106</v>
      </c>
      <c r="B39" s="76" t="s">
        <v>107</v>
      </c>
    </row>
    <row r="40" spans="1:2" x14ac:dyDescent="0.35">
      <c r="A40" t="s">
        <v>108</v>
      </c>
      <c r="B40" s="76" t="s">
        <v>109</v>
      </c>
    </row>
    <row r="41" spans="1:2" x14ac:dyDescent="0.35">
      <c r="A41" t="s">
        <v>110</v>
      </c>
      <c r="B41" s="76" t="s">
        <v>111</v>
      </c>
    </row>
    <row r="42" spans="1:2" x14ac:dyDescent="0.35">
      <c r="A42" t="s">
        <v>112</v>
      </c>
      <c r="B42" s="76" t="s">
        <v>113</v>
      </c>
    </row>
    <row r="43" spans="1:2" x14ac:dyDescent="0.35">
      <c r="A43" t="s">
        <v>114</v>
      </c>
      <c r="B43" s="76" t="s">
        <v>115</v>
      </c>
    </row>
    <row r="44" spans="1:2" x14ac:dyDescent="0.35">
      <c r="A44" t="s">
        <v>116</v>
      </c>
      <c r="B44" s="76" t="s">
        <v>117</v>
      </c>
    </row>
    <row r="45" spans="1:2" x14ac:dyDescent="0.35">
      <c r="A45" t="s">
        <v>118</v>
      </c>
      <c r="B45" s="76" t="s">
        <v>119</v>
      </c>
    </row>
    <row r="46" spans="1:2" x14ac:dyDescent="0.35">
      <c r="A46" t="s">
        <v>120</v>
      </c>
      <c r="B46" s="76" t="s">
        <v>121</v>
      </c>
    </row>
    <row r="47" spans="1:2" x14ac:dyDescent="0.35">
      <c r="A47" t="s">
        <v>122</v>
      </c>
      <c r="B47" s="76" t="s">
        <v>123</v>
      </c>
    </row>
    <row r="48" spans="1:2" x14ac:dyDescent="0.35">
      <c r="A48" t="s">
        <v>124</v>
      </c>
      <c r="B48" s="76" t="s">
        <v>125</v>
      </c>
    </row>
    <row r="49" spans="1:2" x14ac:dyDescent="0.35">
      <c r="A49" t="s">
        <v>126</v>
      </c>
      <c r="B49" s="76" t="s">
        <v>127</v>
      </c>
    </row>
    <row r="50" spans="1:2" x14ac:dyDescent="0.35">
      <c r="A50" t="s">
        <v>128</v>
      </c>
      <c r="B50" s="76" t="s">
        <v>129</v>
      </c>
    </row>
    <row r="51" spans="1:2" x14ac:dyDescent="0.35">
      <c r="A51" t="s">
        <v>130</v>
      </c>
      <c r="B51" s="76" t="s">
        <v>131</v>
      </c>
    </row>
    <row r="52" spans="1:2" x14ac:dyDescent="0.35">
      <c r="A52" t="s">
        <v>132</v>
      </c>
      <c r="B52" s="76" t="s">
        <v>133</v>
      </c>
    </row>
    <row r="53" spans="1:2" x14ac:dyDescent="0.35">
      <c r="A53" t="s">
        <v>134</v>
      </c>
      <c r="B53" s="76" t="s">
        <v>135</v>
      </c>
    </row>
    <row r="54" spans="1:2" x14ac:dyDescent="0.35">
      <c r="A54" t="s">
        <v>136</v>
      </c>
      <c r="B54" s="76" t="s">
        <v>137</v>
      </c>
    </row>
    <row r="55" spans="1:2" x14ac:dyDescent="0.35">
      <c r="A55" t="s">
        <v>138</v>
      </c>
      <c r="B55" s="76" t="s">
        <v>139</v>
      </c>
    </row>
    <row r="56" spans="1:2" x14ac:dyDescent="0.35">
      <c r="A56" t="s">
        <v>140</v>
      </c>
      <c r="B56" s="76" t="s">
        <v>141</v>
      </c>
    </row>
    <row r="57" spans="1:2" x14ac:dyDescent="0.35">
      <c r="A57" t="s">
        <v>142</v>
      </c>
      <c r="B57" s="76" t="s">
        <v>143</v>
      </c>
    </row>
    <row r="58" spans="1:2" x14ac:dyDescent="0.35">
      <c r="A58" t="s">
        <v>144</v>
      </c>
      <c r="B58" s="76" t="s">
        <v>145</v>
      </c>
    </row>
    <row r="59" spans="1:2" x14ac:dyDescent="0.35">
      <c r="A59" t="s">
        <v>146</v>
      </c>
      <c r="B59" s="76" t="s">
        <v>147</v>
      </c>
    </row>
    <row r="60" spans="1:2" x14ac:dyDescent="0.35">
      <c r="A60" t="s">
        <v>148</v>
      </c>
      <c r="B60" s="76" t="s">
        <v>149</v>
      </c>
    </row>
    <row r="61" spans="1:2" x14ac:dyDescent="0.35">
      <c r="A61" t="s">
        <v>150</v>
      </c>
      <c r="B61" s="76" t="s">
        <v>151</v>
      </c>
    </row>
    <row r="62" spans="1:2" x14ac:dyDescent="0.35">
      <c r="A62" t="s">
        <v>152</v>
      </c>
      <c r="B62" s="76" t="s">
        <v>153</v>
      </c>
    </row>
    <row r="63" spans="1:2" x14ac:dyDescent="0.35">
      <c r="A63" t="s">
        <v>154</v>
      </c>
      <c r="B63" s="76" t="s">
        <v>155</v>
      </c>
    </row>
    <row r="64" spans="1:2" x14ac:dyDescent="0.35">
      <c r="A64" t="s">
        <v>156</v>
      </c>
      <c r="B64" s="76" t="s">
        <v>157</v>
      </c>
    </row>
    <row r="65" spans="1:2" x14ac:dyDescent="0.35">
      <c r="A65" t="s">
        <v>158</v>
      </c>
      <c r="B65" s="76" t="s">
        <v>159</v>
      </c>
    </row>
    <row r="66" spans="1:2" x14ac:dyDescent="0.35">
      <c r="A66" t="s">
        <v>160</v>
      </c>
      <c r="B66" s="76" t="s">
        <v>161</v>
      </c>
    </row>
    <row r="67" spans="1:2" x14ac:dyDescent="0.35">
      <c r="A67" t="s">
        <v>162</v>
      </c>
      <c r="B67" s="76" t="s">
        <v>163</v>
      </c>
    </row>
    <row r="68" spans="1:2" x14ac:dyDescent="0.35">
      <c r="A68" t="s">
        <v>164</v>
      </c>
      <c r="B68" s="76" t="s">
        <v>165</v>
      </c>
    </row>
    <row r="69" spans="1:2" x14ac:dyDescent="0.35">
      <c r="A69" t="s">
        <v>166</v>
      </c>
      <c r="B69" s="76" t="s">
        <v>167</v>
      </c>
    </row>
    <row r="70" spans="1:2" x14ac:dyDescent="0.35">
      <c r="A70" t="s">
        <v>168</v>
      </c>
      <c r="B70" s="76" t="s">
        <v>169</v>
      </c>
    </row>
    <row r="71" spans="1:2" x14ac:dyDescent="0.35">
      <c r="A71" t="s">
        <v>170</v>
      </c>
      <c r="B71" s="76" t="s">
        <v>171</v>
      </c>
    </row>
    <row r="72" spans="1:2" x14ac:dyDescent="0.35">
      <c r="A72" t="s">
        <v>172</v>
      </c>
      <c r="B72" s="76" t="s">
        <v>173</v>
      </c>
    </row>
    <row r="73" spans="1:2" x14ac:dyDescent="0.35">
      <c r="A73" t="s">
        <v>174</v>
      </c>
      <c r="B73" s="76" t="s">
        <v>175</v>
      </c>
    </row>
    <row r="74" spans="1:2" x14ac:dyDescent="0.35">
      <c r="A74" t="s">
        <v>176</v>
      </c>
      <c r="B74" s="76" t="s">
        <v>177</v>
      </c>
    </row>
    <row r="75" spans="1:2" x14ac:dyDescent="0.35">
      <c r="A75" t="s">
        <v>178</v>
      </c>
      <c r="B75" s="76" t="s">
        <v>179</v>
      </c>
    </row>
    <row r="76" spans="1:2" x14ac:dyDescent="0.35">
      <c r="A76" t="s">
        <v>180</v>
      </c>
      <c r="B76" s="76" t="s">
        <v>181</v>
      </c>
    </row>
    <row r="77" spans="1:2" x14ac:dyDescent="0.35">
      <c r="A77" t="s">
        <v>182</v>
      </c>
      <c r="B77" s="76" t="s">
        <v>183</v>
      </c>
    </row>
    <row r="78" spans="1:2" x14ac:dyDescent="0.35">
      <c r="A78" t="s">
        <v>184</v>
      </c>
      <c r="B78" s="76" t="s">
        <v>185</v>
      </c>
    </row>
    <row r="79" spans="1:2" x14ac:dyDescent="0.35">
      <c r="A79" t="s">
        <v>186</v>
      </c>
      <c r="B79" s="76" t="s">
        <v>187</v>
      </c>
    </row>
    <row r="80" spans="1:2" x14ac:dyDescent="0.35">
      <c r="A80" t="s">
        <v>188</v>
      </c>
      <c r="B80" s="76" t="s">
        <v>189</v>
      </c>
    </row>
    <row r="81" spans="1:2" x14ac:dyDescent="0.35">
      <c r="A81" t="s">
        <v>190</v>
      </c>
      <c r="B81" s="76" t="s">
        <v>191</v>
      </c>
    </row>
    <row r="82" spans="1:2" x14ac:dyDescent="0.35">
      <c r="A82" t="s">
        <v>192</v>
      </c>
      <c r="B82" s="76" t="s">
        <v>193</v>
      </c>
    </row>
    <row r="83" spans="1:2" x14ac:dyDescent="0.35">
      <c r="A83" t="s">
        <v>194</v>
      </c>
      <c r="B83" s="76" t="s">
        <v>195</v>
      </c>
    </row>
    <row r="84" spans="1:2" x14ac:dyDescent="0.35">
      <c r="A84" t="s">
        <v>196</v>
      </c>
      <c r="B84" s="76" t="s">
        <v>197</v>
      </c>
    </row>
    <row r="85" spans="1:2" x14ac:dyDescent="0.35">
      <c r="A85" t="s">
        <v>198</v>
      </c>
      <c r="B85" s="76" t="s">
        <v>199</v>
      </c>
    </row>
    <row r="86" spans="1:2" x14ac:dyDescent="0.35">
      <c r="A86" t="s">
        <v>200</v>
      </c>
      <c r="B86" s="76" t="s">
        <v>201</v>
      </c>
    </row>
    <row r="87" spans="1:2" x14ac:dyDescent="0.35">
      <c r="A87" t="s">
        <v>202</v>
      </c>
      <c r="B87" s="76" t="s">
        <v>203</v>
      </c>
    </row>
    <row r="88" spans="1:2" x14ac:dyDescent="0.35">
      <c r="A88" t="s">
        <v>640</v>
      </c>
      <c r="B88" s="76" t="s">
        <v>204</v>
      </c>
    </row>
    <row r="89" spans="1:2" x14ac:dyDescent="0.35">
      <c r="A89" t="s">
        <v>205</v>
      </c>
      <c r="B89" s="76" t="s">
        <v>206</v>
      </c>
    </row>
    <row r="90" spans="1:2" x14ac:dyDescent="0.35">
      <c r="A90" t="s">
        <v>207</v>
      </c>
      <c r="B90" s="76" t="s">
        <v>208</v>
      </c>
    </row>
    <row r="91" spans="1:2" x14ac:dyDescent="0.35">
      <c r="A91" t="s">
        <v>209</v>
      </c>
      <c r="B91" s="76" t="s">
        <v>210</v>
      </c>
    </row>
    <row r="92" spans="1:2" x14ac:dyDescent="0.35">
      <c r="A92" t="s">
        <v>211</v>
      </c>
      <c r="B92" s="76" t="s">
        <v>212</v>
      </c>
    </row>
    <row r="93" spans="1:2" x14ac:dyDescent="0.35">
      <c r="A93" t="s">
        <v>213</v>
      </c>
      <c r="B93" s="76" t="s">
        <v>214</v>
      </c>
    </row>
    <row r="94" spans="1:2" x14ac:dyDescent="0.35">
      <c r="A94" t="s">
        <v>215</v>
      </c>
      <c r="B94" s="76" t="s">
        <v>216</v>
      </c>
    </row>
    <row r="95" spans="1:2" x14ac:dyDescent="0.35">
      <c r="A95" t="s">
        <v>217</v>
      </c>
      <c r="B95" s="76" t="s">
        <v>218</v>
      </c>
    </row>
    <row r="96" spans="1:2" x14ac:dyDescent="0.35">
      <c r="A96" t="s">
        <v>219</v>
      </c>
      <c r="B96" s="76" t="s">
        <v>220</v>
      </c>
    </row>
    <row r="97" spans="1:2" x14ac:dyDescent="0.35">
      <c r="A97" t="s">
        <v>221</v>
      </c>
      <c r="B97" s="76" t="s">
        <v>222</v>
      </c>
    </row>
    <row r="98" spans="1:2" x14ac:dyDescent="0.35">
      <c r="A98" t="s">
        <v>223</v>
      </c>
      <c r="B98" s="76" t="s">
        <v>224</v>
      </c>
    </row>
    <row r="99" spans="1:2" x14ac:dyDescent="0.35">
      <c r="A99" t="s">
        <v>225</v>
      </c>
      <c r="B99" s="76" t="s">
        <v>226</v>
      </c>
    </row>
    <row r="100" spans="1:2" x14ac:dyDescent="0.35">
      <c r="A100" t="s">
        <v>227</v>
      </c>
      <c r="B100" s="76" t="s">
        <v>228</v>
      </c>
    </row>
    <row r="101" spans="1:2" x14ac:dyDescent="0.35">
      <c r="A101" t="s">
        <v>229</v>
      </c>
      <c r="B101" s="76" t="s">
        <v>230</v>
      </c>
    </row>
    <row r="102" spans="1:2" x14ac:dyDescent="0.35">
      <c r="A102" t="s">
        <v>231</v>
      </c>
      <c r="B102" s="76" t="s">
        <v>232</v>
      </c>
    </row>
    <row r="103" spans="1:2" x14ac:dyDescent="0.35">
      <c r="A103" t="s">
        <v>233</v>
      </c>
      <c r="B103" s="76" t="s">
        <v>234</v>
      </c>
    </row>
    <row r="104" spans="1:2" x14ac:dyDescent="0.35">
      <c r="A104" t="s">
        <v>235</v>
      </c>
      <c r="B104" s="76" t="s">
        <v>236</v>
      </c>
    </row>
    <row r="105" spans="1:2" x14ac:dyDescent="0.35">
      <c r="A105" t="s">
        <v>237</v>
      </c>
      <c r="B105" s="76" t="s">
        <v>238</v>
      </c>
    </row>
    <row r="106" spans="1:2" x14ac:dyDescent="0.35">
      <c r="A106" t="s">
        <v>239</v>
      </c>
      <c r="B106" s="76" t="s">
        <v>240</v>
      </c>
    </row>
    <row r="107" spans="1:2" x14ac:dyDescent="0.35">
      <c r="A107" t="s">
        <v>241</v>
      </c>
      <c r="B107" s="76" t="s">
        <v>242</v>
      </c>
    </row>
    <row r="108" spans="1:2" x14ac:dyDescent="0.35">
      <c r="A108" t="s">
        <v>243</v>
      </c>
      <c r="B108" s="76" t="s">
        <v>244</v>
      </c>
    </row>
    <row r="109" spans="1:2" x14ac:dyDescent="0.35">
      <c r="A109" t="s">
        <v>245</v>
      </c>
      <c r="B109" s="76" t="s">
        <v>246</v>
      </c>
    </row>
    <row r="110" spans="1:2" x14ac:dyDescent="0.35">
      <c r="A110" t="s">
        <v>247</v>
      </c>
      <c r="B110" s="76" t="s">
        <v>248</v>
      </c>
    </row>
    <row r="111" spans="1:2" x14ac:dyDescent="0.35">
      <c r="A111" t="s">
        <v>641</v>
      </c>
      <c r="B111" s="76" t="s">
        <v>249</v>
      </c>
    </row>
    <row r="112" spans="1:2" x14ac:dyDescent="0.35">
      <c r="A112" t="s">
        <v>250</v>
      </c>
      <c r="B112" s="76" t="s">
        <v>251</v>
      </c>
    </row>
    <row r="113" spans="1:2" x14ac:dyDescent="0.35">
      <c r="A113" t="s">
        <v>252</v>
      </c>
      <c r="B113" s="76" t="s">
        <v>253</v>
      </c>
    </row>
    <row r="114" spans="1:2" x14ac:dyDescent="0.35">
      <c r="A114" t="s">
        <v>254</v>
      </c>
      <c r="B114" s="76" t="s">
        <v>255</v>
      </c>
    </row>
    <row r="115" spans="1:2" x14ac:dyDescent="0.35">
      <c r="A115" t="s">
        <v>256</v>
      </c>
      <c r="B115" s="76" t="s">
        <v>257</v>
      </c>
    </row>
    <row r="116" spans="1:2" x14ac:dyDescent="0.35">
      <c r="A116" t="s">
        <v>258</v>
      </c>
      <c r="B116" s="76" t="s">
        <v>259</v>
      </c>
    </row>
    <row r="117" spans="1:2" x14ac:dyDescent="0.35">
      <c r="A117" t="s">
        <v>642</v>
      </c>
      <c r="B117" s="76" t="s">
        <v>260</v>
      </c>
    </row>
    <row r="118" spans="1:2" x14ac:dyDescent="0.35">
      <c r="A118" t="s">
        <v>261</v>
      </c>
      <c r="B118" s="76" t="s">
        <v>262</v>
      </c>
    </row>
    <row r="119" spans="1:2" x14ac:dyDescent="0.35">
      <c r="A119" t="s">
        <v>263</v>
      </c>
      <c r="B119" s="76" t="s">
        <v>264</v>
      </c>
    </row>
    <row r="120" spans="1:2" x14ac:dyDescent="0.35">
      <c r="A120" t="s">
        <v>265</v>
      </c>
      <c r="B120" s="76" t="s">
        <v>266</v>
      </c>
    </row>
    <row r="121" spans="1:2" x14ac:dyDescent="0.35">
      <c r="A121" t="s">
        <v>267</v>
      </c>
      <c r="B121" s="76" t="s">
        <v>268</v>
      </c>
    </row>
    <row r="122" spans="1:2" x14ac:dyDescent="0.35">
      <c r="A122" t="s">
        <v>269</v>
      </c>
      <c r="B122" s="76" t="s">
        <v>270</v>
      </c>
    </row>
    <row r="123" spans="1:2" x14ac:dyDescent="0.35">
      <c r="A123" t="s">
        <v>271</v>
      </c>
      <c r="B123" s="76" t="s">
        <v>272</v>
      </c>
    </row>
    <row r="124" spans="1:2" x14ac:dyDescent="0.35">
      <c r="A124" t="s">
        <v>273</v>
      </c>
      <c r="B124" s="76" t="s">
        <v>274</v>
      </c>
    </row>
    <row r="125" spans="1:2" x14ac:dyDescent="0.35">
      <c r="A125" t="s">
        <v>275</v>
      </c>
      <c r="B125" s="76" t="s">
        <v>276</v>
      </c>
    </row>
    <row r="126" spans="1:2" x14ac:dyDescent="0.35">
      <c r="A126" t="s">
        <v>277</v>
      </c>
      <c r="B126" s="76" t="s">
        <v>278</v>
      </c>
    </row>
    <row r="127" spans="1:2" x14ac:dyDescent="0.35">
      <c r="A127" t="s">
        <v>279</v>
      </c>
      <c r="B127" s="76" t="s">
        <v>280</v>
      </c>
    </row>
    <row r="128" spans="1:2" x14ac:dyDescent="0.35">
      <c r="A128" t="s">
        <v>281</v>
      </c>
      <c r="B128" s="76" t="s">
        <v>282</v>
      </c>
    </row>
    <row r="129" spans="1:2" x14ac:dyDescent="0.35">
      <c r="A129" t="s">
        <v>283</v>
      </c>
      <c r="B129" s="76" t="s">
        <v>284</v>
      </c>
    </row>
    <row r="130" spans="1:2" x14ac:dyDescent="0.35">
      <c r="A130" t="s">
        <v>285</v>
      </c>
      <c r="B130" s="76" t="s">
        <v>286</v>
      </c>
    </row>
    <row r="131" spans="1:2" x14ac:dyDescent="0.35">
      <c r="A131" t="s">
        <v>287</v>
      </c>
      <c r="B131" s="76" t="s">
        <v>288</v>
      </c>
    </row>
    <row r="132" spans="1:2" x14ac:dyDescent="0.35">
      <c r="A132" t="s">
        <v>289</v>
      </c>
      <c r="B132" s="76" t="s">
        <v>290</v>
      </c>
    </row>
    <row r="133" spans="1:2" x14ac:dyDescent="0.35">
      <c r="A133" t="s">
        <v>291</v>
      </c>
      <c r="B133" s="76" t="s">
        <v>292</v>
      </c>
    </row>
    <row r="134" spans="1:2" x14ac:dyDescent="0.35">
      <c r="A134" t="s">
        <v>293</v>
      </c>
      <c r="B134" s="76" t="s">
        <v>294</v>
      </c>
    </row>
    <row r="135" spans="1:2" x14ac:dyDescent="0.35">
      <c r="A135" t="s">
        <v>295</v>
      </c>
      <c r="B135" s="76" t="s">
        <v>296</v>
      </c>
    </row>
    <row r="136" spans="1:2" x14ac:dyDescent="0.35">
      <c r="A136" t="s">
        <v>297</v>
      </c>
      <c r="B136" s="76" t="s">
        <v>298</v>
      </c>
    </row>
    <row r="137" spans="1:2" x14ac:dyDescent="0.35">
      <c r="A137" t="s">
        <v>299</v>
      </c>
      <c r="B137" s="76" t="s">
        <v>300</v>
      </c>
    </row>
    <row r="138" spans="1:2" x14ac:dyDescent="0.35">
      <c r="A138" t="s">
        <v>301</v>
      </c>
      <c r="B138" s="76" t="s">
        <v>302</v>
      </c>
    </row>
    <row r="139" spans="1:2" x14ac:dyDescent="0.35">
      <c r="A139" t="s">
        <v>303</v>
      </c>
      <c r="B139" s="76" t="s">
        <v>304</v>
      </c>
    </row>
    <row r="140" spans="1:2" x14ac:dyDescent="0.35">
      <c r="A140" t="s">
        <v>305</v>
      </c>
      <c r="B140" s="76" t="s">
        <v>306</v>
      </c>
    </row>
    <row r="141" spans="1:2" x14ac:dyDescent="0.35">
      <c r="A141" t="s">
        <v>307</v>
      </c>
      <c r="B141" s="76" t="s">
        <v>308</v>
      </c>
    </row>
    <row r="142" spans="1:2" x14ac:dyDescent="0.35">
      <c r="A142" t="s">
        <v>309</v>
      </c>
      <c r="B142" s="76" t="s">
        <v>310</v>
      </c>
    </row>
    <row r="143" spans="1:2" x14ac:dyDescent="0.35">
      <c r="A143" t="s">
        <v>311</v>
      </c>
      <c r="B143" s="76" t="s">
        <v>312</v>
      </c>
    </row>
    <row r="144" spans="1:2" x14ac:dyDescent="0.35">
      <c r="A144" t="s">
        <v>313</v>
      </c>
      <c r="B144" s="76" t="s">
        <v>314</v>
      </c>
    </row>
    <row r="145" spans="1:2" x14ac:dyDescent="0.35">
      <c r="A145" t="s">
        <v>647</v>
      </c>
      <c r="B145" s="76" t="s">
        <v>315</v>
      </c>
    </row>
    <row r="146" spans="1:2" x14ac:dyDescent="0.35">
      <c r="A146" t="s">
        <v>316</v>
      </c>
      <c r="B146" s="76" t="s">
        <v>317</v>
      </c>
    </row>
    <row r="147" spans="1:2" x14ac:dyDescent="0.35">
      <c r="A147" t="s">
        <v>646</v>
      </c>
      <c r="B147" s="76" t="s">
        <v>318</v>
      </c>
    </row>
    <row r="148" spans="1:2" x14ac:dyDescent="0.35">
      <c r="A148" t="s">
        <v>319</v>
      </c>
      <c r="B148" s="76" t="s">
        <v>320</v>
      </c>
    </row>
    <row r="149" spans="1:2" x14ac:dyDescent="0.35">
      <c r="A149" t="s">
        <v>321</v>
      </c>
      <c r="B149" s="76" t="s">
        <v>322</v>
      </c>
    </row>
    <row r="150" spans="1:2" x14ac:dyDescent="0.35">
      <c r="A150" t="s">
        <v>323</v>
      </c>
      <c r="B150" s="76" t="s">
        <v>324</v>
      </c>
    </row>
    <row r="151" spans="1:2" x14ac:dyDescent="0.35">
      <c r="A151" t="s">
        <v>325</v>
      </c>
      <c r="B151" s="76" t="s">
        <v>326</v>
      </c>
    </row>
    <row r="152" spans="1:2" x14ac:dyDescent="0.35">
      <c r="A152" t="s">
        <v>327</v>
      </c>
      <c r="B152" s="76" t="s">
        <v>328</v>
      </c>
    </row>
    <row r="153" spans="1:2" x14ac:dyDescent="0.35">
      <c r="A153" t="s">
        <v>329</v>
      </c>
      <c r="B153" s="76" t="s">
        <v>330</v>
      </c>
    </row>
    <row r="154" spans="1:2" x14ac:dyDescent="0.35">
      <c r="A154" t="s">
        <v>331</v>
      </c>
      <c r="B154" s="76" t="s">
        <v>332</v>
      </c>
    </row>
    <row r="155" spans="1:2" x14ac:dyDescent="0.35">
      <c r="A155" t="s">
        <v>333</v>
      </c>
      <c r="B155" s="76" t="s">
        <v>334</v>
      </c>
    </row>
    <row r="156" spans="1:2" x14ac:dyDescent="0.35">
      <c r="A156" t="s">
        <v>335</v>
      </c>
      <c r="B156" s="76" t="s">
        <v>336</v>
      </c>
    </row>
    <row r="157" spans="1:2" x14ac:dyDescent="0.35">
      <c r="A157" t="s">
        <v>337</v>
      </c>
      <c r="B157" s="76" t="s">
        <v>338</v>
      </c>
    </row>
    <row r="158" spans="1:2" x14ac:dyDescent="0.35">
      <c r="A158" t="s">
        <v>339</v>
      </c>
      <c r="B158" s="76" t="s">
        <v>340</v>
      </c>
    </row>
    <row r="159" spans="1:2" x14ac:dyDescent="0.35">
      <c r="A159" t="s">
        <v>341</v>
      </c>
      <c r="B159" s="76" t="s">
        <v>342</v>
      </c>
    </row>
    <row r="160" spans="1:2" x14ac:dyDescent="0.35">
      <c r="A160" t="s">
        <v>343</v>
      </c>
      <c r="B160" s="76" t="s">
        <v>344</v>
      </c>
    </row>
    <row r="161" spans="1:2" x14ac:dyDescent="0.35">
      <c r="A161" t="s">
        <v>345</v>
      </c>
      <c r="B161" s="76" t="s">
        <v>346</v>
      </c>
    </row>
    <row r="162" spans="1:2" x14ac:dyDescent="0.35">
      <c r="A162" t="s">
        <v>347</v>
      </c>
      <c r="B162" s="76" t="s">
        <v>348</v>
      </c>
    </row>
    <row r="163" spans="1:2" x14ac:dyDescent="0.35">
      <c r="A163" t="s">
        <v>349</v>
      </c>
      <c r="B163" s="76" t="s">
        <v>350</v>
      </c>
    </row>
    <row r="164" spans="1:2" x14ac:dyDescent="0.35">
      <c r="A164" t="s">
        <v>351</v>
      </c>
      <c r="B164" s="76" t="s">
        <v>352</v>
      </c>
    </row>
    <row r="165" spans="1:2" x14ac:dyDescent="0.35">
      <c r="A165" t="s">
        <v>353</v>
      </c>
      <c r="B165" s="76" t="s">
        <v>354</v>
      </c>
    </row>
    <row r="166" spans="1:2" x14ac:dyDescent="0.35">
      <c r="A166" t="s">
        <v>355</v>
      </c>
      <c r="B166" s="76" t="s">
        <v>356</v>
      </c>
    </row>
    <row r="167" spans="1:2" x14ac:dyDescent="0.35">
      <c r="A167" t="s">
        <v>643</v>
      </c>
      <c r="B167" s="76" t="s">
        <v>357</v>
      </c>
    </row>
    <row r="168" spans="1:2" x14ac:dyDescent="0.35">
      <c r="A168" t="s">
        <v>358</v>
      </c>
      <c r="B168" s="76" t="s">
        <v>359</v>
      </c>
    </row>
    <row r="169" spans="1:2" x14ac:dyDescent="0.35">
      <c r="A169" t="s">
        <v>360</v>
      </c>
      <c r="B169" s="76" t="s">
        <v>361</v>
      </c>
    </row>
    <row r="170" spans="1:2" x14ac:dyDescent="0.35">
      <c r="A170" t="s">
        <v>362</v>
      </c>
      <c r="B170" s="76" t="s">
        <v>363</v>
      </c>
    </row>
    <row r="171" spans="1:2" x14ac:dyDescent="0.35">
      <c r="A171" t="s">
        <v>364</v>
      </c>
      <c r="B171" s="76" t="s">
        <v>365</v>
      </c>
    </row>
    <row r="172" spans="1:2" x14ac:dyDescent="0.35">
      <c r="A172" t="s">
        <v>366</v>
      </c>
      <c r="B172" s="76" t="s">
        <v>367</v>
      </c>
    </row>
    <row r="173" spans="1:2" x14ac:dyDescent="0.35">
      <c r="A173" t="s">
        <v>368</v>
      </c>
      <c r="B173" s="76" t="s">
        <v>369</v>
      </c>
    </row>
    <row r="174" spans="1:2" x14ac:dyDescent="0.35">
      <c r="A174" t="s">
        <v>370</v>
      </c>
      <c r="B174" s="76" t="s">
        <v>371</v>
      </c>
    </row>
    <row r="175" spans="1:2" x14ac:dyDescent="0.35">
      <c r="A175" t="s">
        <v>372</v>
      </c>
      <c r="B175" s="76" t="s">
        <v>373</v>
      </c>
    </row>
    <row r="176" spans="1:2" x14ac:dyDescent="0.35">
      <c r="A176" t="s">
        <v>374</v>
      </c>
      <c r="B176" s="76" t="s">
        <v>375</v>
      </c>
    </row>
    <row r="177" spans="1:2" x14ac:dyDescent="0.35">
      <c r="A177" t="s">
        <v>376</v>
      </c>
      <c r="B177" s="76" t="s">
        <v>377</v>
      </c>
    </row>
    <row r="178" spans="1:2" x14ac:dyDescent="0.35">
      <c r="A178" t="s">
        <v>378</v>
      </c>
      <c r="B178" s="76" t="s">
        <v>379</v>
      </c>
    </row>
    <row r="179" spans="1:2" x14ac:dyDescent="0.35">
      <c r="A179" t="s">
        <v>380</v>
      </c>
      <c r="B179" s="76" t="s">
        <v>381</v>
      </c>
    </row>
    <row r="180" spans="1:2" x14ac:dyDescent="0.35">
      <c r="A180" t="s">
        <v>382</v>
      </c>
      <c r="B180" s="76" t="s">
        <v>383</v>
      </c>
    </row>
    <row r="181" spans="1:2" x14ac:dyDescent="0.35">
      <c r="A181" t="s">
        <v>384</v>
      </c>
      <c r="B181" s="76" t="s">
        <v>385</v>
      </c>
    </row>
    <row r="182" spans="1:2" x14ac:dyDescent="0.35">
      <c r="A182" t="s">
        <v>386</v>
      </c>
      <c r="B182" s="76" t="s">
        <v>387</v>
      </c>
    </row>
    <row r="183" spans="1:2" x14ac:dyDescent="0.35">
      <c r="A183" t="s">
        <v>388</v>
      </c>
      <c r="B183" s="76" t="s">
        <v>389</v>
      </c>
    </row>
    <row r="184" spans="1:2" x14ac:dyDescent="0.35">
      <c r="A184" t="s">
        <v>390</v>
      </c>
      <c r="B184" s="76" t="s">
        <v>391</v>
      </c>
    </row>
    <row r="185" spans="1:2" x14ac:dyDescent="0.35">
      <c r="A185" t="s">
        <v>392</v>
      </c>
      <c r="B185" s="76" t="s">
        <v>393</v>
      </c>
    </row>
    <row r="186" spans="1:2" x14ac:dyDescent="0.35">
      <c r="A186" t="s">
        <v>394</v>
      </c>
      <c r="B186" s="76" t="s">
        <v>395</v>
      </c>
    </row>
    <row r="187" spans="1:2" x14ac:dyDescent="0.35">
      <c r="A187" t="s">
        <v>396</v>
      </c>
      <c r="B187" s="76" t="s">
        <v>397</v>
      </c>
    </row>
    <row r="188" spans="1:2" x14ac:dyDescent="0.35">
      <c r="A188" t="s">
        <v>398</v>
      </c>
      <c r="B188" s="76" t="s">
        <v>399</v>
      </c>
    </row>
    <row r="189" spans="1:2" x14ac:dyDescent="0.35">
      <c r="A189" t="s">
        <v>400</v>
      </c>
      <c r="B189" s="76" t="s">
        <v>401</v>
      </c>
    </row>
    <row r="190" spans="1:2" x14ac:dyDescent="0.35">
      <c r="A190" t="s">
        <v>402</v>
      </c>
      <c r="B190" s="76" t="s">
        <v>403</v>
      </c>
    </row>
    <row r="191" spans="1:2" x14ac:dyDescent="0.35">
      <c r="A191" t="s">
        <v>404</v>
      </c>
      <c r="B191" s="76" t="s">
        <v>405</v>
      </c>
    </row>
    <row r="192" spans="1:2" x14ac:dyDescent="0.35">
      <c r="A192" t="s">
        <v>406</v>
      </c>
      <c r="B192" s="76" t="s">
        <v>407</v>
      </c>
    </row>
    <row r="193" spans="1:2" x14ac:dyDescent="0.35">
      <c r="A193" t="s">
        <v>408</v>
      </c>
      <c r="B193" s="76" t="s">
        <v>409</v>
      </c>
    </row>
    <row r="194" spans="1:2" x14ac:dyDescent="0.35">
      <c r="A194" t="s">
        <v>410</v>
      </c>
      <c r="B194" s="76" t="s">
        <v>411</v>
      </c>
    </row>
    <row r="195" spans="1:2" x14ac:dyDescent="0.35">
      <c r="A195" t="s">
        <v>412</v>
      </c>
      <c r="B195" s="76" t="s">
        <v>413</v>
      </c>
    </row>
    <row r="196" spans="1:2" x14ac:dyDescent="0.35">
      <c r="A196" t="s">
        <v>414</v>
      </c>
      <c r="B196" s="76" t="s">
        <v>415</v>
      </c>
    </row>
    <row r="197" spans="1:2" x14ac:dyDescent="0.35">
      <c r="A197" t="s">
        <v>416</v>
      </c>
      <c r="B197" s="76" t="s">
        <v>417</v>
      </c>
    </row>
    <row r="198" spans="1:2" x14ac:dyDescent="0.35">
      <c r="A198" t="s">
        <v>418</v>
      </c>
      <c r="B198" s="76" t="s">
        <v>419</v>
      </c>
    </row>
    <row r="199" spans="1:2" x14ac:dyDescent="0.35">
      <c r="A199" t="s">
        <v>637</v>
      </c>
      <c r="B199" s="77">
        <v>247015</v>
      </c>
    </row>
    <row r="200" spans="1:2" x14ac:dyDescent="0.35">
      <c r="A200" t="s">
        <v>420</v>
      </c>
      <c r="B200" s="76" t="s">
        <v>421</v>
      </c>
    </row>
    <row r="201" spans="1:2" x14ac:dyDescent="0.35">
      <c r="A201" t="s">
        <v>422</v>
      </c>
      <c r="B201" s="76" t="s">
        <v>423</v>
      </c>
    </row>
    <row r="202" spans="1:2" x14ac:dyDescent="0.35">
      <c r="A202" t="s">
        <v>424</v>
      </c>
      <c r="B202" s="76" t="s">
        <v>425</v>
      </c>
    </row>
    <row r="203" spans="1:2" x14ac:dyDescent="0.35">
      <c r="A203" t="s">
        <v>426</v>
      </c>
      <c r="B203" s="76" t="s">
        <v>427</v>
      </c>
    </row>
    <row r="204" spans="1:2" x14ac:dyDescent="0.35">
      <c r="A204" t="s">
        <v>428</v>
      </c>
      <c r="B204" s="76" t="s">
        <v>429</v>
      </c>
    </row>
    <row r="205" spans="1:2" x14ac:dyDescent="0.35">
      <c r="A205" t="s">
        <v>430</v>
      </c>
      <c r="B205" s="76" t="s">
        <v>431</v>
      </c>
    </row>
    <row r="206" spans="1:2" x14ac:dyDescent="0.35">
      <c r="A206" t="s">
        <v>432</v>
      </c>
      <c r="B206" s="76" t="s">
        <v>433</v>
      </c>
    </row>
    <row r="207" spans="1:2" x14ac:dyDescent="0.35">
      <c r="A207" t="s">
        <v>434</v>
      </c>
      <c r="B207" s="76" t="s">
        <v>435</v>
      </c>
    </row>
    <row r="208" spans="1:2" x14ac:dyDescent="0.35">
      <c r="A208" t="s">
        <v>436</v>
      </c>
      <c r="B208" s="76" t="s">
        <v>437</v>
      </c>
    </row>
    <row r="209" spans="1:2" x14ac:dyDescent="0.35">
      <c r="A209" t="s">
        <v>438</v>
      </c>
      <c r="B209" s="76" t="s">
        <v>439</v>
      </c>
    </row>
    <row r="210" spans="1:2" x14ac:dyDescent="0.35">
      <c r="A210" t="s">
        <v>440</v>
      </c>
      <c r="B210" s="76" t="s">
        <v>441</v>
      </c>
    </row>
    <row r="211" spans="1:2" x14ac:dyDescent="0.35">
      <c r="A211" t="s">
        <v>442</v>
      </c>
      <c r="B211" s="76" t="s">
        <v>443</v>
      </c>
    </row>
    <row r="212" spans="1:2" x14ac:dyDescent="0.35">
      <c r="A212" t="s">
        <v>444</v>
      </c>
      <c r="B212" s="76" t="s">
        <v>445</v>
      </c>
    </row>
    <row r="213" spans="1:2" x14ac:dyDescent="0.35">
      <c r="A213" t="s">
        <v>446</v>
      </c>
      <c r="B213" s="76" t="s">
        <v>447</v>
      </c>
    </row>
    <row r="214" spans="1:2" x14ac:dyDescent="0.35">
      <c r="A214" t="s">
        <v>448</v>
      </c>
      <c r="B214" s="76" t="s">
        <v>449</v>
      </c>
    </row>
    <row r="215" spans="1:2" x14ac:dyDescent="0.35">
      <c r="A215" t="s">
        <v>450</v>
      </c>
      <c r="B215" s="76" t="s">
        <v>451</v>
      </c>
    </row>
    <row r="216" spans="1:2" x14ac:dyDescent="0.35">
      <c r="A216" t="s">
        <v>452</v>
      </c>
      <c r="B216" s="76" t="s">
        <v>453</v>
      </c>
    </row>
    <row r="217" spans="1:2" x14ac:dyDescent="0.35">
      <c r="A217" t="s">
        <v>454</v>
      </c>
      <c r="B217" s="76" t="s">
        <v>455</v>
      </c>
    </row>
    <row r="218" spans="1:2" x14ac:dyDescent="0.35">
      <c r="A218" t="s">
        <v>456</v>
      </c>
      <c r="B218" s="76" t="s">
        <v>457</v>
      </c>
    </row>
    <row r="219" spans="1:2" x14ac:dyDescent="0.35">
      <c r="A219" t="s">
        <v>458</v>
      </c>
      <c r="B219" s="76" t="s">
        <v>459</v>
      </c>
    </row>
    <row r="220" spans="1:2" x14ac:dyDescent="0.35">
      <c r="A220" t="s">
        <v>460</v>
      </c>
      <c r="B220" s="76" t="s">
        <v>461</v>
      </c>
    </row>
    <row r="221" spans="1:2" x14ac:dyDescent="0.35">
      <c r="A221" t="s">
        <v>462</v>
      </c>
      <c r="B221" s="76" t="s">
        <v>463</v>
      </c>
    </row>
    <row r="222" spans="1:2" x14ac:dyDescent="0.35">
      <c r="A222" t="s">
        <v>464</v>
      </c>
      <c r="B222" s="76" t="s">
        <v>465</v>
      </c>
    </row>
    <row r="223" spans="1:2" x14ac:dyDescent="0.35">
      <c r="A223" t="s">
        <v>466</v>
      </c>
      <c r="B223" s="76" t="s">
        <v>467</v>
      </c>
    </row>
    <row r="224" spans="1:2" x14ac:dyDescent="0.35">
      <c r="A224" t="s">
        <v>468</v>
      </c>
      <c r="B224" s="76" t="s">
        <v>469</v>
      </c>
    </row>
    <row r="225" spans="1:2" x14ac:dyDescent="0.35">
      <c r="A225" t="s">
        <v>470</v>
      </c>
      <c r="B225" s="76" t="s">
        <v>471</v>
      </c>
    </row>
    <row r="226" spans="1:2" x14ac:dyDescent="0.35">
      <c r="A226" t="s">
        <v>472</v>
      </c>
      <c r="B226" s="76" t="s">
        <v>473</v>
      </c>
    </row>
    <row r="227" spans="1:2" x14ac:dyDescent="0.35">
      <c r="A227" t="s">
        <v>474</v>
      </c>
      <c r="B227" s="76" t="s">
        <v>475</v>
      </c>
    </row>
    <row r="228" spans="1:2" x14ac:dyDescent="0.35">
      <c r="A228" t="s">
        <v>476</v>
      </c>
      <c r="B228" s="76" t="s">
        <v>477</v>
      </c>
    </row>
    <row r="229" spans="1:2" x14ac:dyDescent="0.35">
      <c r="A229" t="s">
        <v>648</v>
      </c>
      <c r="B229" s="76" t="s">
        <v>478</v>
      </c>
    </row>
    <row r="230" spans="1:2" x14ac:dyDescent="0.35">
      <c r="A230" t="s">
        <v>479</v>
      </c>
      <c r="B230" s="76" t="s">
        <v>480</v>
      </c>
    </row>
    <row r="231" spans="1:2" x14ac:dyDescent="0.35">
      <c r="A231" t="s">
        <v>481</v>
      </c>
      <c r="B231" s="76" t="s">
        <v>482</v>
      </c>
    </row>
    <row r="232" spans="1:2" x14ac:dyDescent="0.35">
      <c r="A232" t="s">
        <v>483</v>
      </c>
      <c r="B232" s="76" t="s">
        <v>484</v>
      </c>
    </row>
    <row r="233" spans="1:2" x14ac:dyDescent="0.35">
      <c r="A233" t="s">
        <v>485</v>
      </c>
      <c r="B233" s="76" t="s">
        <v>486</v>
      </c>
    </row>
    <row r="234" spans="1:2" x14ac:dyDescent="0.35">
      <c r="A234" t="s">
        <v>487</v>
      </c>
      <c r="B234" s="76" t="s">
        <v>488</v>
      </c>
    </row>
    <row r="235" spans="1:2" x14ac:dyDescent="0.35">
      <c r="A235" t="s">
        <v>489</v>
      </c>
      <c r="B235" s="76" t="s">
        <v>490</v>
      </c>
    </row>
    <row r="236" spans="1:2" x14ac:dyDescent="0.35">
      <c r="A236" t="s">
        <v>491</v>
      </c>
      <c r="B236" s="76" t="s">
        <v>492</v>
      </c>
    </row>
    <row r="237" spans="1:2" x14ac:dyDescent="0.35">
      <c r="A237" t="s">
        <v>493</v>
      </c>
      <c r="B237" s="76" t="s">
        <v>494</v>
      </c>
    </row>
    <row r="238" spans="1:2" x14ac:dyDescent="0.35">
      <c r="A238" t="s">
        <v>495</v>
      </c>
      <c r="B238" s="76" t="s">
        <v>496</v>
      </c>
    </row>
    <row r="239" spans="1:2" x14ac:dyDescent="0.35">
      <c r="A239" t="s">
        <v>497</v>
      </c>
      <c r="B239" s="76" t="s">
        <v>498</v>
      </c>
    </row>
    <row r="240" spans="1:2" x14ac:dyDescent="0.35">
      <c r="A240" t="s">
        <v>499</v>
      </c>
      <c r="B240" s="76" t="s">
        <v>500</v>
      </c>
    </row>
    <row r="241" spans="1:2" x14ac:dyDescent="0.35">
      <c r="A241" t="s">
        <v>501</v>
      </c>
      <c r="B241" s="76" t="s">
        <v>502</v>
      </c>
    </row>
    <row r="242" spans="1:2" x14ac:dyDescent="0.35">
      <c r="A242" t="s">
        <v>503</v>
      </c>
      <c r="B242" s="76" t="s">
        <v>504</v>
      </c>
    </row>
    <row r="243" spans="1:2" x14ac:dyDescent="0.35">
      <c r="A243" t="s">
        <v>644</v>
      </c>
      <c r="B243" s="76" t="s">
        <v>505</v>
      </c>
    </row>
    <row r="244" spans="1:2" x14ac:dyDescent="0.35">
      <c r="A244" t="s">
        <v>506</v>
      </c>
      <c r="B244" s="76" t="s">
        <v>507</v>
      </c>
    </row>
    <row r="245" spans="1:2" x14ac:dyDescent="0.35">
      <c r="A245" t="s">
        <v>508</v>
      </c>
      <c r="B245" s="76" t="s">
        <v>509</v>
      </c>
    </row>
    <row r="246" spans="1:2" x14ac:dyDescent="0.35">
      <c r="A246" t="s">
        <v>510</v>
      </c>
      <c r="B246" s="76" t="s">
        <v>511</v>
      </c>
    </row>
    <row r="247" spans="1:2" x14ac:dyDescent="0.35">
      <c r="A247" t="s">
        <v>512</v>
      </c>
      <c r="B247" s="76" t="s">
        <v>513</v>
      </c>
    </row>
    <row r="248" spans="1:2" x14ac:dyDescent="0.35">
      <c r="A248" t="s">
        <v>514</v>
      </c>
      <c r="B248" s="76" t="s">
        <v>515</v>
      </c>
    </row>
    <row r="249" spans="1:2" x14ac:dyDescent="0.35">
      <c r="A249" t="s">
        <v>516</v>
      </c>
      <c r="B249" s="76" t="s">
        <v>517</v>
      </c>
    </row>
    <row r="250" spans="1:2" x14ac:dyDescent="0.35">
      <c r="A250" t="s">
        <v>518</v>
      </c>
      <c r="B250" s="76" t="s">
        <v>519</v>
      </c>
    </row>
    <row r="251" spans="1:2" x14ac:dyDescent="0.35">
      <c r="A251" t="s">
        <v>520</v>
      </c>
      <c r="B251" s="76" t="s">
        <v>521</v>
      </c>
    </row>
    <row r="252" spans="1:2" x14ac:dyDescent="0.35">
      <c r="A252" t="s">
        <v>522</v>
      </c>
      <c r="B252" s="76" t="s">
        <v>523</v>
      </c>
    </row>
    <row r="253" spans="1:2" x14ac:dyDescent="0.35">
      <c r="A253" t="s">
        <v>524</v>
      </c>
      <c r="B253" s="76" t="s">
        <v>525</v>
      </c>
    </row>
    <row r="254" spans="1:2" x14ac:dyDescent="0.35">
      <c r="A254" t="s">
        <v>526</v>
      </c>
      <c r="B254" s="76" t="s">
        <v>527</v>
      </c>
    </row>
    <row r="255" spans="1:2" x14ac:dyDescent="0.35">
      <c r="A255" t="s">
        <v>528</v>
      </c>
      <c r="B255" s="76" t="s">
        <v>529</v>
      </c>
    </row>
    <row r="256" spans="1:2" x14ac:dyDescent="0.35">
      <c r="A256" t="s">
        <v>645</v>
      </c>
      <c r="B256" s="76" t="s">
        <v>530</v>
      </c>
    </row>
    <row r="257" spans="1:2" x14ac:dyDescent="0.35">
      <c r="A257" t="s">
        <v>531</v>
      </c>
      <c r="B257" s="76" t="s">
        <v>532</v>
      </c>
    </row>
    <row r="258" spans="1:2" x14ac:dyDescent="0.35">
      <c r="A258" t="s">
        <v>652</v>
      </c>
      <c r="B258" s="76">
        <v>247015</v>
      </c>
    </row>
  </sheetData>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484c30b-b121-4462-bdd6-53e25f1f7122">
      <Terms xmlns="http://schemas.microsoft.com/office/infopath/2007/PartnerControls"/>
    </lcf76f155ced4ddcb4097134ff3c332f>
    <TaxCatchAll xmlns="de4a695b-8972-4ed1-af53-44daea6876e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B4247466EC7F246B657E76D39823DBE" ma:contentTypeVersion="15" ma:contentTypeDescription="Create a new document." ma:contentTypeScope="" ma:versionID="f028a640a34a6dce0a64e68eff7ce77c">
  <xsd:schema xmlns:xsd="http://www.w3.org/2001/XMLSchema" xmlns:xs="http://www.w3.org/2001/XMLSchema" xmlns:p="http://schemas.microsoft.com/office/2006/metadata/properties" xmlns:ns2="3484c30b-b121-4462-bdd6-53e25f1f7122" xmlns:ns3="de4a695b-8972-4ed1-af53-44daea6876ed" targetNamespace="http://schemas.microsoft.com/office/2006/metadata/properties" ma:root="true" ma:fieldsID="5fc6c461bdf5515afd4edf25b9922e33" ns2:_="" ns3:_="">
    <xsd:import namespace="3484c30b-b121-4462-bdd6-53e25f1f7122"/>
    <xsd:import namespace="de4a695b-8972-4ed1-af53-44daea6876ed"/>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4c30b-b121-4462-bdd6-53e25f1f71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36672fb-ee5f-454f-9535-e08e758c047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4a695b-8972-4ed1-af53-44daea6876e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e77d4e4-910c-4da8-b592-801c08ab8698}" ma:internalName="TaxCatchAll" ma:showField="CatchAllData" ma:web="de4a695b-8972-4ed1-af53-44daea6876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D92B92-AB26-4EF5-B87B-0495B0D5E9F5}">
  <ds:schemaRefs>
    <ds:schemaRef ds:uri="http://schemas.microsoft.com/sharepoint/v3/contenttype/forms"/>
  </ds:schemaRefs>
</ds:datastoreItem>
</file>

<file path=customXml/itemProps2.xml><?xml version="1.0" encoding="utf-8"?>
<ds:datastoreItem xmlns:ds="http://schemas.openxmlformats.org/officeDocument/2006/customXml" ds:itemID="{7FDE3BED-ABA0-413F-9635-0C6E253477A1}">
  <ds:schemaRefs>
    <ds:schemaRef ds:uri="http://schemas.microsoft.com/office/2006/documentManagement/types"/>
    <ds:schemaRef ds:uri="http://schemas.microsoft.com/office/infopath/2007/PartnerControls"/>
    <ds:schemaRef ds:uri="3484c30b-b121-4462-bdd6-53e25f1f7122"/>
    <ds:schemaRef ds:uri="http://purl.org/dc/elements/1.1/"/>
    <ds:schemaRef ds:uri="http://schemas.microsoft.com/office/2006/metadata/properties"/>
    <ds:schemaRef ds:uri="http://purl.org/dc/terms/"/>
    <ds:schemaRef ds:uri="http://schemas.openxmlformats.org/package/2006/metadata/core-properties"/>
    <ds:schemaRef ds:uri="de4a695b-8972-4ed1-af53-44daea6876ed"/>
    <ds:schemaRef ds:uri="http://www.w3.org/XML/1998/namespace"/>
    <ds:schemaRef ds:uri="http://purl.org/dc/dcmitype/"/>
  </ds:schemaRefs>
</ds:datastoreItem>
</file>

<file path=customXml/itemProps3.xml><?xml version="1.0" encoding="utf-8"?>
<ds:datastoreItem xmlns:ds="http://schemas.openxmlformats.org/officeDocument/2006/customXml" ds:itemID="{264F3967-F668-4100-980E-6DDA0F2D0C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Fee Form</vt:lpstr>
      <vt:lpstr>Journal</vt:lpstr>
      <vt:lpstr>Sheet2</vt:lpstr>
      <vt:lpstr>Journal!CODES</vt:lpstr>
      <vt:lpstr>'Fee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Bainbridge</dc:creator>
  <cp:lastModifiedBy>Daniel Bainbridge</cp:lastModifiedBy>
  <cp:lastPrinted>2023-01-05T10:34:23Z</cp:lastPrinted>
  <dcterms:created xsi:type="dcterms:W3CDTF">2016-12-08T15:54:33Z</dcterms:created>
  <dcterms:modified xsi:type="dcterms:W3CDTF">2024-01-24T10:23:05Z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0x0101001B4247466EC7F246B657E76D39823DBE</vt:lpwstr>
  </property>
  <property fmtid="{D5CDD505-2E9C-101B-9397-08002B2CF9AE}" pid="3" name="MediaServiceImageTags">
    <vt:lpwstr/>
  </property>
</Properties>
</file>